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toswiss-my.sharepoint.com/personal/info_auto_swiss/Documents/Daten/Statistik/Ende Monat/Stecker-Fz/2019/"/>
    </mc:Choice>
  </mc:AlternateContent>
  <xr:revisionPtr revIDLastSave="2" documentId="13_ncr:1_{E4603AB5-10C0-4208-B60A-A938D078E4BA}" xr6:coauthVersionLast="45" xr6:coauthVersionMax="45" xr10:uidLastSave="{6D794A74-0E0A-4EEA-A208-EFCB53E0F8AD}"/>
  <bookViews>
    <workbookView xWindow="-120" yWindow="-120" windowWidth="29040" windowHeight="15840" tabRatio="776" firstSheet="5" activeTab="5" xr2:uid="{00000000-000D-0000-FFFF-FFFF00000000}"/>
  </bookViews>
  <sheets>
    <sheet name="Juli" sheetId="26" state="hidden" r:id="rId1"/>
    <sheet name="Aug" sheetId="27" state="hidden" r:id="rId2"/>
    <sheet name="Sept" sheetId="29" state="hidden" r:id="rId3"/>
    <sheet name="Okt" sheetId="28" state="hidden" r:id="rId4"/>
    <sheet name="Nov" sheetId="30" state="hidden" r:id="rId5"/>
    <sheet name="Dez" sheetId="31" r:id="rId6"/>
  </sheets>
  <definedNames>
    <definedName name="_xlnm.Print_Area" localSheetId="1">Aug!$A$1:$N$77</definedName>
    <definedName name="_xlnm.Print_Area" localSheetId="5">Dez!$A$1:$N$77</definedName>
    <definedName name="_xlnm.Print_Area" localSheetId="0">Juli!$A$1:$N$77</definedName>
    <definedName name="_xlnm.Print_Area" localSheetId="4">Nov!$A$1:$N$80</definedName>
    <definedName name="_xlnm.Print_Area" localSheetId="3">Okt!$A$1:$N$76</definedName>
    <definedName name="_xlnm.Print_Area" localSheetId="2">Sept!$A$1:$N$77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31" l="1"/>
  <c r="M20" i="31"/>
  <c r="K28" i="31"/>
  <c r="F61" i="31"/>
  <c r="F62" i="31"/>
  <c r="F46" i="31"/>
  <c r="F34" i="31"/>
  <c r="F35" i="31"/>
  <c r="F36" i="31"/>
  <c r="F37" i="31"/>
  <c r="F38" i="31"/>
  <c r="F39" i="31"/>
  <c r="F40" i="31"/>
  <c r="F41" i="31"/>
  <c r="F43" i="31"/>
  <c r="F44" i="31"/>
  <c r="F45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80" i="31"/>
  <c r="F28" i="31"/>
  <c r="F29" i="31"/>
  <c r="F30" i="31"/>
  <c r="F31" i="31"/>
  <c r="F32" i="31"/>
  <c r="F33" i="31"/>
  <c r="F18" i="31"/>
  <c r="F41" i="30"/>
  <c r="F61" i="30"/>
  <c r="F60" i="30"/>
  <c r="F45" i="30"/>
  <c r="M20" i="30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K28" i="28"/>
  <c r="E77" i="28"/>
  <c r="F77" i="28"/>
  <c r="D77" i="28"/>
  <c r="M20" i="29"/>
  <c r="F43" i="30"/>
  <c r="F44" i="30"/>
  <c r="F14" i="26"/>
  <c r="M14" i="26"/>
  <c r="F15" i="26"/>
  <c r="M15" i="26"/>
  <c r="F16" i="26"/>
  <c r="M16" i="26"/>
  <c r="F17" i="26"/>
  <c r="M17" i="26"/>
  <c r="K28" i="30"/>
  <c r="L28" i="31"/>
  <c r="L28" i="30"/>
  <c r="M14" i="31"/>
  <c r="M14" i="30"/>
  <c r="M16" i="31"/>
  <c r="M17" i="31"/>
  <c r="M18" i="31"/>
  <c r="M19" i="31"/>
  <c r="M21" i="31"/>
  <c r="M22" i="31"/>
  <c r="M16" i="30"/>
  <c r="M17" i="30"/>
  <c r="M18" i="30"/>
  <c r="M19" i="30"/>
  <c r="M21" i="30"/>
  <c r="M22" i="30"/>
  <c r="L28" i="28"/>
  <c r="L29" i="28"/>
  <c r="K28" i="29"/>
  <c r="L28" i="29"/>
  <c r="M16" i="29"/>
  <c r="M17" i="29"/>
  <c r="M18" i="29"/>
  <c r="M19" i="29"/>
  <c r="M21" i="29"/>
  <c r="M14" i="29"/>
  <c r="M22" i="29"/>
  <c r="E79" i="31"/>
  <c r="L29" i="31"/>
  <c r="D79" i="31"/>
  <c r="M36" i="31"/>
  <c r="M35" i="31"/>
  <c r="M34" i="31"/>
  <c r="M33" i="31"/>
  <c r="M32" i="31"/>
  <c r="M31" i="31"/>
  <c r="F27" i="31"/>
  <c r="M30" i="31"/>
  <c r="F26" i="31"/>
  <c r="F25" i="31"/>
  <c r="F24" i="31"/>
  <c r="M27" i="31"/>
  <c r="F23" i="31"/>
  <c r="M26" i="31"/>
  <c r="F22" i="31"/>
  <c r="M25" i="31"/>
  <c r="F21" i="31"/>
  <c r="M24" i="31"/>
  <c r="F20" i="31"/>
  <c r="M23" i="31"/>
  <c r="F19" i="31"/>
  <c r="F17" i="31"/>
  <c r="F16" i="31"/>
  <c r="F15" i="31"/>
  <c r="M15" i="31"/>
  <c r="F14" i="31"/>
  <c r="F80" i="30"/>
  <c r="E78" i="30"/>
  <c r="L29" i="30"/>
  <c r="D78" i="30"/>
  <c r="K29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2" i="30"/>
  <c r="F40" i="30"/>
  <c r="F39" i="30"/>
  <c r="F38" i="30"/>
  <c r="F37" i="30"/>
  <c r="F36" i="30"/>
  <c r="F35" i="30"/>
  <c r="F34" i="30"/>
  <c r="F33" i="30"/>
  <c r="M36" i="30"/>
  <c r="F32" i="30"/>
  <c r="M35" i="30"/>
  <c r="F31" i="30"/>
  <c r="M34" i="30"/>
  <c r="F30" i="30"/>
  <c r="M33" i="30"/>
  <c r="F29" i="30"/>
  <c r="M32" i="30"/>
  <c r="F28" i="30"/>
  <c r="M31" i="30"/>
  <c r="F27" i="30"/>
  <c r="M30" i="30"/>
  <c r="F26" i="30"/>
  <c r="F25" i="30"/>
  <c r="F24" i="30"/>
  <c r="M27" i="30"/>
  <c r="F23" i="30"/>
  <c r="M26" i="30"/>
  <c r="F22" i="30"/>
  <c r="M25" i="30"/>
  <c r="F21" i="30"/>
  <c r="M24" i="30"/>
  <c r="F20" i="30"/>
  <c r="M23" i="30"/>
  <c r="F19" i="30"/>
  <c r="F17" i="30"/>
  <c r="F16" i="30"/>
  <c r="F15" i="30"/>
  <c r="M15" i="30"/>
  <c r="F14" i="30"/>
  <c r="F79" i="31"/>
  <c r="K29" i="31"/>
  <c r="M29" i="31"/>
  <c r="M29" i="30"/>
  <c r="F78" i="30"/>
  <c r="M28" i="31"/>
  <c r="M28" i="30"/>
  <c r="F75" i="29"/>
  <c r="E74" i="29"/>
  <c r="L29" i="29"/>
  <c r="D74" i="29"/>
  <c r="K29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4" i="29"/>
  <c r="F43" i="29"/>
  <c r="F42" i="29"/>
  <c r="F40" i="29"/>
  <c r="F39" i="29"/>
  <c r="F38" i="29"/>
  <c r="F37" i="29"/>
  <c r="F36" i="29"/>
  <c r="F35" i="29"/>
  <c r="F34" i="29"/>
  <c r="F33" i="29"/>
  <c r="F32" i="29"/>
  <c r="M36" i="29"/>
  <c r="F31" i="29"/>
  <c r="M35" i="29"/>
  <c r="F30" i="29"/>
  <c r="M34" i="29"/>
  <c r="F29" i="29"/>
  <c r="M33" i="29"/>
  <c r="F28" i="29"/>
  <c r="M32" i="29"/>
  <c r="F27" i="29"/>
  <c r="M31" i="29"/>
  <c r="F26" i="29"/>
  <c r="M30" i="29"/>
  <c r="F25" i="29"/>
  <c r="F24" i="29"/>
  <c r="F23" i="29"/>
  <c r="M27" i="29"/>
  <c r="F22" i="29"/>
  <c r="M26" i="29"/>
  <c r="F21" i="29"/>
  <c r="M25" i="29"/>
  <c r="F20" i="29"/>
  <c r="M24" i="29"/>
  <c r="F19" i="29"/>
  <c r="M23" i="29"/>
  <c r="F18" i="29"/>
  <c r="F17" i="29"/>
  <c r="F16" i="29"/>
  <c r="F15" i="29"/>
  <c r="M15" i="29"/>
  <c r="F14" i="29"/>
  <c r="M26" i="28"/>
  <c r="M27" i="28"/>
  <c r="F72" i="27"/>
  <c r="M29" i="29"/>
  <c r="F74" i="29"/>
  <c r="M28" i="29"/>
  <c r="D78" i="28"/>
  <c r="M36" i="28"/>
  <c r="M35" i="28"/>
  <c r="M34" i="28"/>
  <c r="M33" i="28"/>
  <c r="M32" i="28"/>
  <c r="M31" i="28"/>
  <c r="M30" i="28"/>
  <c r="F15" i="28"/>
  <c r="F14" i="28"/>
  <c r="K29" i="28"/>
  <c r="M29" i="28"/>
  <c r="F78" i="28"/>
  <c r="M28" i="28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76" i="27"/>
  <c r="E75" i="27"/>
  <c r="D75" i="27"/>
  <c r="F74" i="27"/>
  <c r="F73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M35" i="27"/>
  <c r="M34" i="27"/>
  <c r="M33" i="27"/>
  <c r="M32" i="27"/>
  <c r="M31" i="27"/>
  <c r="M30" i="27"/>
  <c r="M29" i="27"/>
  <c r="L27" i="27"/>
  <c r="K27" i="27"/>
  <c r="K28" i="27"/>
  <c r="M26" i="27"/>
  <c r="M25" i="27"/>
  <c r="M24" i="27"/>
  <c r="M23" i="27"/>
  <c r="M22" i="27"/>
  <c r="M21" i="27"/>
  <c r="M20" i="27"/>
  <c r="M19" i="27"/>
  <c r="M17" i="27"/>
  <c r="M16" i="27"/>
  <c r="M15" i="27"/>
  <c r="M14" i="27"/>
  <c r="L26" i="26"/>
  <c r="K26" i="26"/>
  <c r="E75" i="26"/>
  <c r="D75" i="26"/>
  <c r="F76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M18" i="26"/>
  <c r="M19" i="26"/>
  <c r="M20" i="26"/>
  <c r="M21" i="26"/>
  <c r="M22" i="26"/>
  <c r="M23" i="26"/>
  <c r="M24" i="26"/>
  <c r="M25" i="26"/>
  <c r="M28" i="26"/>
  <c r="M29" i="26"/>
  <c r="M30" i="26"/>
  <c r="M31" i="26"/>
  <c r="M32" i="26"/>
  <c r="M33" i="26"/>
  <c r="M34" i="26"/>
  <c r="L28" i="27"/>
  <c r="M28" i="27"/>
  <c r="K27" i="26"/>
  <c r="L27" i="26"/>
  <c r="M27" i="26"/>
  <c r="F75" i="27"/>
  <c r="M27" i="27"/>
  <c r="F75" i="26"/>
  <c r="M26" i="26"/>
</calcChain>
</file>

<file path=xl/sharedStrings.xml><?xml version="1.0" encoding="utf-8"?>
<sst xmlns="http://schemas.openxmlformats.org/spreadsheetml/2006/main" count="1574" uniqueCount="205">
  <si>
    <t>+/- %</t>
  </si>
  <si>
    <t>BMW</t>
  </si>
  <si>
    <t>MINI</t>
  </si>
  <si>
    <t>GESAMT-TOTAL</t>
  </si>
  <si>
    <t>TOTAL</t>
  </si>
  <si>
    <t>Januar - Juli 2019</t>
  </si>
  <si>
    <t>janvier - juillet 2019</t>
  </si>
  <si>
    <t>Januar - August 2019</t>
  </si>
  <si>
    <t>janvier - août 2019</t>
  </si>
  <si>
    <t>Januar - September 2019</t>
  </si>
  <si>
    <t>janvier - septembre 2019</t>
  </si>
  <si>
    <t>Januar - Oktober 2019</t>
  </si>
  <si>
    <t>janvier - octobre 2019</t>
  </si>
  <si>
    <t>Januar - November 2019</t>
  </si>
  <si>
    <t>janvier - novembre 2019</t>
  </si>
  <si>
    <t>Januar - Dezember 2019</t>
  </si>
  <si>
    <t>janvier - décembre 2019</t>
  </si>
  <si>
    <t>Stichtag: 31. Juli 2019  lc</t>
  </si>
  <si>
    <t>Stichtag: 31. August 2019  lc</t>
  </si>
  <si>
    <t>Neuzulassungen von Fahrzeugen mit Lademöglichkeit am Stromnetz (CH+FL)</t>
  </si>
  <si>
    <t>Marke</t>
  </si>
  <si>
    <t>Typ</t>
  </si>
  <si>
    <t>AUDI</t>
  </si>
  <si>
    <t>A3 e-tron</t>
  </si>
  <si>
    <t>C</t>
  </si>
  <si>
    <t>e-tron 55 qu</t>
  </si>
  <si>
    <t>E</t>
  </si>
  <si>
    <t>Q7 e-tron</t>
  </si>
  <si>
    <t>F</t>
  </si>
  <si>
    <t>225xe AT</t>
  </si>
  <si>
    <t>330e</t>
  </si>
  <si>
    <t>530e iPerformance</t>
  </si>
  <si>
    <t>740e</t>
  </si>
  <si>
    <t>740Le xDrive</t>
  </si>
  <si>
    <t>745Le</t>
  </si>
  <si>
    <t>i3</t>
  </si>
  <si>
    <t>R</t>
  </si>
  <si>
    <t>i8</t>
  </si>
  <si>
    <t>X5 xDrive40e</t>
  </si>
  <si>
    <t>CITROEN</t>
  </si>
  <si>
    <t>C-Zero</t>
  </si>
  <si>
    <t>FORD</t>
  </si>
  <si>
    <t>Focus BEV</t>
  </si>
  <si>
    <t>HYUNDAI</t>
  </si>
  <si>
    <t>Ioniq 1.6 PHEV</t>
  </si>
  <si>
    <t>Ioniq EV</t>
  </si>
  <si>
    <t>Kona EV</t>
  </si>
  <si>
    <t>JAGUAR</t>
  </si>
  <si>
    <t>I-Pace EV400</t>
  </si>
  <si>
    <t>KIA</t>
  </si>
  <si>
    <t>eSoul</t>
  </si>
  <si>
    <t>Niro 1.6 PHEV</t>
  </si>
  <si>
    <t>Optima 2.0 PHEV</t>
  </si>
  <si>
    <t>Soul II EV</t>
  </si>
  <si>
    <t>LAND ROVER</t>
  </si>
  <si>
    <t>RR 2.0Si4 PHEV</t>
  </si>
  <si>
    <t>RR Sp. Si4 PHEV</t>
  </si>
  <si>
    <t>MERCEDES-BENZ</t>
  </si>
  <si>
    <t>B</t>
  </si>
  <si>
    <t>C 350 e</t>
  </si>
  <si>
    <t>E 300 de</t>
  </si>
  <si>
    <t>E 300 e</t>
  </si>
  <si>
    <t>E 350e</t>
  </si>
  <si>
    <t>EQC 400 4m</t>
  </si>
  <si>
    <t>GLC 350e</t>
  </si>
  <si>
    <t>GLE 500 e</t>
  </si>
  <si>
    <t>Countryman</t>
  </si>
  <si>
    <t>MITSUBISHI</t>
  </si>
  <si>
    <t>i-MiEV</t>
  </si>
  <si>
    <t>Outlander PHEV</t>
  </si>
  <si>
    <t>NISSAN</t>
  </si>
  <si>
    <t>e-NV200</t>
  </si>
  <si>
    <t>LEAF</t>
  </si>
  <si>
    <t>OPEL</t>
  </si>
  <si>
    <t>Ampera-e</t>
  </si>
  <si>
    <t>PEUGEOT</t>
  </si>
  <si>
    <t>iOn</t>
  </si>
  <si>
    <t>PORSCHE</t>
  </si>
  <si>
    <t>Cayenne E-Hybrid</t>
  </si>
  <si>
    <t>Panamera E-Hyb.</t>
  </si>
  <si>
    <t>RENAULT</t>
  </si>
  <si>
    <t>Zoe</t>
  </si>
  <si>
    <t>SMART</t>
  </si>
  <si>
    <t>EQ forfour</t>
  </si>
  <si>
    <t>EQ fortwo cabrio</t>
  </si>
  <si>
    <t>EQ fortwo coupé</t>
  </si>
  <si>
    <t>TESLA</t>
  </si>
  <si>
    <t>Model 3</t>
  </si>
  <si>
    <t>Model S</t>
  </si>
  <si>
    <t>Model X</t>
  </si>
  <si>
    <t>TOYOTA</t>
  </si>
  <si>
    <t>Prius PHV</t>
  </si>
  <si>
    <t>VOLVO</t>
  </si>
  <si>
    <t>S90 Twin Engine</t>
  </si>
  <si>
    <t>V60</t>
  </si>
  <si>
    <t>V60 T8 TE</t>
  </si>
  <si>
    <t>V90 Twin Engine</t>
  </si>
  <si>
    <t>XC60 Twin Engine</t>
  </si>
  <si>
    <t>XC90 Twin Engine</t>
  </si>
  <si>
    <t>VW</t>
  </si>
  <si>
    <t>Golf GTE</t>
  </si>
  <si>
    <t>e-Golf</t>
  </si>
  <si>
    <t>e-up</t>
  </si>
  <si>
    <t>Passat GTE V</t>
  </si>
  <si>
    <t>XL1</t>
  </si>
  <si>
    <t>PERSONENWAGEN</t>
  </si>
  <si>
    <t>LEICHTE NUTZFAHRZEUGE</t>
  </si>
  <si>
    <t>ALKE</t>
  </si>
  <si>
    <t>ATX</t>
  </si>
  <si>
    <t>Berlingo Electric</t>
  </si>
  <si>
    <t>GOUPIL</t>
  </si>
  <si>
    <t>G4</t>
  </si>
  <si>
    <t>G5</t>
  </si>
  <si>
    <t>MAN</t>
  </si>
  <si>
    <t>eTGE 3.140</t>
  </si>
  <si>
    <t>eVito</t>
  </si>
  <si>
    <t>Partner Electric</t>
  </si>
  <si>
    <t>Kangoo Z.E</t>
  </si>
  <si>
    <t>Master Z.E.</t>
  </si>
  <si>
    <t>e-Crafter 35</t>
  </si>
  <si>
    <t>Treibstoff-Legende</t>
  </si>
  <si>
    <t>(BEV, Range Extender und Plug-in-Hybride)</t>
  </si>
  <si>
    <t>Benzin-Hybrid</t>
  </si>
  <si>
    <t>Elektro</t>
  </si>
  <si>
    <t>Diesel-Hybrid</t>
  </si>
  <si>
    <t>Range Extender</t>
  </si>
  <si>
    <t>Quelle, source: auto-schweiz / ASTRA, OFROU/MOFIS 09.08.19</t>
  </si>
  <si>
    <t>eTGE</t>
  </si>
  <si>
    <t>Q5 55TFSIe qu</t>
  </si>
  <si>
    <t>530e xDrive</t>
  </si>
  <si>
    <t>740Le</t>
  </si>
  <si>
    <t>745Le xDrive</t>
  </si>
  <si>
    <t>i3s</t>
  </si>
  <si>
    <t>i3 REX</t>
  </si>
  <si>
    <t>i8 Roadster</t>
  </si>
  <si>
    <t>I-Pace EV401</t>
  </si>
  <si>
    <t>JUMBOLINO</t>
  </si>
  <si>
    <t>JUMBOLINO PTCE</t>
  </si>
  <si>
    <t>B e drive</t>
  </si>
  <si>
    <t>GLC 350e EC</t>
  </si>
  <si>
    <t>Panamera TSEHybST</t>
  </si>
  <si>
    <t>EQ</t>
  </si>
  <si>
    <t>Model S 75 D</t>
  </si>
  <si>
    <t>Model X 75 X</t>
  </si>
  <si>
    <t>S60 T8 TE</t>
  </si>
  <si>
    <t>VW XL1</t>
  </si>
  <si>
    <t>Quelle, source: auto-schweiz / ASTRA, OFROU/MOFIS 09.09.19</t>
  </si>
  <si>
    <t>Code</t>
  </si>
  <si>
    <t>Treibstoff</t>
  </si>
  <si>
    <t>I-Pace</t>
  </si>
  <si>
    <t>Cayenne</t>
  </si>
  <si>
    <t>Panamera</t>
  </si>
  <si>
    <t>S60</t>
  </si>
  <si>
    <t>S90</t>
  </si>
  <si>
    <t xml:space="preserve">V90 </t>
  </si>
  <si>
    <t xml:space="preserve">XC60 </t>
  </si>
  <si>
    <t>XC90</t>
  </si>
  <si>
    <t>Passat GTE</t>
  </si>
  <si>
    <t>GLC</t>
  </si>
  <si>
    <t>GLE</t>
  </si>
  <si>
    <t>EQC</t>
  </si>
  <si>
    <t>Range Rover PHEV</t>
  </si>
  <si>
    <t>Range Rover Sport PHEV</t>
  </si>
  <si>
    <t>A3 e-Tron</t>
  </si>
  <si>
    <t>Q5</t>
  </si>
  <si>
    <t>e-Crafter</t>
  </si>
  <si>
    <t>Stichtag: 31. Oktober 2019 lc</t>
  </si>
  <si>
    <t>Passat GTE Variant</t>
  </si>
  <si>
    <t>2er</t>
  </si>
  <si>
    <t>3er</t>
  </si>
  <si>
    <t>5er</t>
  </si>
  <si>
    <t>7er</t>
  </si>
  <si>
    <t>Jan - Okt</t>
  </si>
  <si>
    <t>Kangoo Z.E.</t>
  </si>
  <si>
    <t>Stichtag: 30. September 2019 lc</t>
  </si>
  <si>
    <t>X5</t>
  </si>
  <si>
    <t>Stichtag: 30. November 2019 lc</t>
  </si>
  <si>
    <t>Stichtag: 31. Dezember 2019 lc</t>
  </si>
  <si>
    <t>Jan - Dez</t>
  </si>
  <si>
    <t>Jan - Nov</t>
  </si>
  <si>
    <t>Jan - Sept</t>
  </si>
  <si>
    <t>G5E</t>
  </si>
  <si>
    <t xml:space="preserve"> Jan - Aug </t>
  </si>
  <si>
    <t xml:space="preserve">Jan - Aug </t>
  </si>
  <si>
    <t>Jan - Juli</t>
  </si>
  <si>
    <t xml:space="preserve"> Jan - Juli</t>
  </si>
  <si>
    <t>MAXUS</t>
  </si>
  <si>
    <t>EV80</t>
  </si>
  <si>
    <t>Quelle, source: auto-schweiz / ASTRA, OFROU/MOFIS 04.10.19</t>
  </si>
  <si>
    <t>Mises en circulaton des véhicules avec recharge sur le réseau électrique (CH+FL)</t>
  </si>
  <si>
    <t>BENTLEY</t>
  </si>
  <si>
    <t>Bntayga</t>
  </si>
  <si>
    <t>EV81</t>
  </si>
  <si>
    <t>eVito Tourer</t>
  </si>
  <si>
    <t>Quelle, source: auto-schweiz / ASTRA, OFROU/MOFIS 11.11.19</t>
  </si>
  <si>
    <t>EQ fortwo</t>
  </si>
  <si>
    <t>Quelle, source: auto-schweiz / ASTRA, OFROU/MOFIS 10.12.19</t>
  </si>
  <si>
    <t>Bentayga</t>
  </si>
  <si>
    <t>e-Vito Tourer</t>
  </si>
  <si>
    <t>Bentley</t>
  </si>
  <si>
    <t>Bentayga Hybrid</t>
  </si>
  <si>
    <t>Explorer 4x4</t>
  </si>
  <si>
    <t>e-Vito</t>
  </si>
  <si>
    <t>EQ Cabrio</t>
  </si>
  <si>
    <t>Quelle, source: auto-schweiz / ASTRA, OFROU/MOFIS 13.01.2020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</si>
</sst>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%"/>
    <numFmt numFmtId="167" formatCode="[Color10]#,##0.0;[Red]\-#,##0.0"/>
    <numFmt numFmtId="168" formatCode="#,##0_ ;[Red]\-#,##0\ "/>
  </numFmts>
  <fonts count="17" x14ac:knownFonts="1">
    <font>
      <sz val="10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0070C0"/>
      <name val="Calibri"/>
      <family val="2"/>
    </font>
    <font>
      <i/>
      <sz val="11"/>
      <color rgb="FF0070C0"/>
      <name val="Calibri"/>
      <family val="2"/>
    </font>
    <font>
      <b/>
      <i/>
      <sz val="12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3" fillId="0" borderId="0" xfId="0" applyFont="1"/>
    <xf numFmtId="0" fontId="5" fillId="0" borderId="0" xfId="0" applyFont="1"/>
    <xf numFmtId="164" fontId="3" fillId="0" borderId="0" xfId="0" applyNumberFormat="1" applyFont="1"/>
    <xf numFmtId="165" fontId="7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/>
    <xf numFmtId="0" fontId="3" fillId="0" borderId="0" xfId="0" applyFont="1" applyFill="1"/>
    <xf numFmtId="165" fontId="3" fillId="0" borderId="0" xfId="0" applyNumberFormat="1" applyFont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7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5" fillId="0" borderId="0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3" fontId="6" fillId="2" borderId="4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/>
    <xf numFmtId="0" fontId="6" fillId="2" borderId="4" xfId="0" applyFont="1" applyFill="1" applyBorder="1"/>
    <xf numFmtId="165" fontId="6" fillId="2" borderId="4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Fill="1" applyBorder="1" applyAlignment="1">
      <alignment horizontal="left"/>
    </xf>
    <xf numFmtId="167" fontId="5" fillId="2" borderId="6" xfId="0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 horizontal="right"/>
    </xf>
    <xf numFmtId="167" fontId="5" fillId="2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6" fillId="2" borderId="6" xfId="0" applyNumberFormat="1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left"/>
    </xf>
    <xf numFmtId="165" fontId="6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left"/>
    </xf>
    <xf numFmtId="165" fontId="6" fillId="2" borderId="7" xfId="0" applyNumberFormat="1" applyFont="1" applyFill="1" applyBorder="1" applyAlignment="1">
      <alignment horizontal="left"/>
    </xf>
    <xf numFmtId="3" fontId="6" fillId="2" borderId="7" xfId="0" applyNumberFormat="1" applyFont="1" applyFill="1" applyBorder="1" applyAlignment="1">
      <alignment horizontal="left"/>
    </xf>
    <xf numFmtId="167" fontId="1" fillId="0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right"/>
    </xf>
    <xf numFmtId="1" fontId="12" fillId="0" borderId="7" xfId="0" applyNumberFormat="1" applyFont="1" applyFill="1" applyBorder="1" applyAlignment="1">
      <alignment horizontal="right"/>
    </xf>
    <xf numFmtId="1" fontId="12" fillId="2" borderId="7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/>
    <xf numFmtId="3" fontId="6" fillId="2" borderId="4" xfId="0" applyNumberFormat="1" applyFont="1" applyFill="1" applyBorder="1" applyAlignment="1"/>
    <xf numFmtId="0" fontId="1" fillId="0" borderId="5" xfId="0" applyFont="1" applyFill="1" applyBorder="1"/>
    <xf numFmtId="0" fontId="13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164" fontId="3" fillId="0" borderId="0" xfId="0" applyNumberFormat="1" applyFont="1"/>
    <xf numFmtId="0" fontId="6" fillId="0" borderId="0" xfId="0" applyFont="1"/>
    <xf numFmtId="165" fontId="7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/>
    <xf numFmtId="165" fontId="3" fillId="0" borderId="0" xfId="0" applyNumberFormat="1" applyFont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7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5" fillId="0" borderId="0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3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/>
    <xf numFmtId="0" fontId="6" fillId="2" borderId="4" xfId="0" applyFont="1" applyFill="1" applyBorder="1"/>
    <xf numFmtId="165" fontId="6" fillId="2" borderId="4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Fill="1" applyBorder="1" applyAlignment="1">
      <alignment horizontal="left"/>
    </xf>
    <xf numFmtId="167" fontId="5" fillId="2" borderId="6" xfId="0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 horizontal="right"/>
    </xf>
    <xf numFmtId="167" fontId="5" fillId="2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6" fillId="2" borderId="6" xfId="0" applyNumberFormat="1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left"/>
    </xf>
    <xf numFmtId="165" fontId="6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left"/>
    </xf>
    <xf numFmtId="165" fontId="6" fillId="2" borderId="7" xfId="0" applyNumberFormat="1" applyFont="1" applyFill="1" applyBorder="1" applyAlignment="1">
      <alignment horizontal="left"/>
    </xf>
    <xf numFmtId="3" fontId="6" fillId="2" borderId="7" xfId="0" applyNumberFormat="1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right"/>
    </xf>
    <xf numFmtId="1" fontId="12" fillId="0" borderId="7" xfId="0" applyNumberFormat="1" applyFont="1" applyFill="1" applyBorder="1" applyAlignment="1">
      <alignment horizontal="right"/>
    </xf>
    <xf numFmtId="1" fontId="12" fillId="2" borderId="7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/>
    <xf numFmtId="3" fontId="6" fillId="2" borderId="4" xfId="0" applyNumberFormat="1" applyFont="1" applyFill="1" applyBorder="1" applyAlignment="1"/>
    <xf numFmtId="0" fontId="1" fillId="3" borderId="5" xfId="0" applyFont="1" applyFill="1" applyBorder="1"/>
    <xf numFmtId="3" fontId="6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left"/>
    </xf>
    <xf numFmtId="3" fontId="15" fillId="2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" fontId="15" fillId="0" borderId="7" xfId="0" applyNumberFormat="1" applyFont="1" applyFill="1" applyBorder="1" applyAlignment="1">
      <alignment horizontal="right"/>
    </xf>
    <xf numFmtId="1" fontId="15" fillId="2" borderId="7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7" fontId="5" fillId="3" borderId="7" xfId="0" applyNumberFormat="1" applyFont="1" applyFill="1" applyBorder="1" applyAlignment="1">
      <alignment horizontal="right"/>
    </xf>
    <xf numFmtId="0" fontId="13" fillId="3" borderId="5" xfId="0" applyFont="1" applyFill="1" applyBorder="1" applyAlignment="1">
      <alignment horizontal="center"/>
    </xf>
    <xf numFmtId="3" fontId="1" fillId="3" borderId="5" xfId="0" applyNumberFormat="1" applyFont="1" applyFill="1" applyBorder="1" applyAlignment="1"/>
    <xf numFmtId="167" fontId="1" fillId="3" borderId="5" xfId="0" applyNumberFormat="1" applyFont="1" applyFill="1" applyBorder="1" applyAlignment="1">
      <alignment horizontal="right"/>
    </xf>
    <xf numFmtId="3" fontId="16" fillId="3" borderId="5" xfId="0" applyNumberFormat="1" applyFont="1" applyFill="1" applyBorder="1" applyAlignment="1"/>
    <xf numFmtId="1" fontId="15" fillId="2" borderId="6" xfId="0" applyNumberFormat="1" applyFont="1" applyFill="1" applyBorder="1" applyAlignment="1">
      <alignment horizontal="right"/>
    </xf>
    <xf numFmtId="165" fontId="6" fillId="3" borderId="7" xfId="0" applyNumberFormat="1" applyFont="1" applyFill="1" applyBorder="1" applyAlignment="1">
      <alignment horizontal="left"/>
    </xf>
    <xf numFmtId="3" fontId="6" fillId="3" borderId="7" xfId="0" applyNumberFormat="1" applyFont="1" applyFill="1" applyBorder="1" applyAlignment="1">
      <alignment horizontal="left"/>
    </xf>
    <xf numFmtId="3" fontId="6" fillId="3" borderId="7" xfId="0" applyNumberFormat="1" applyFont="1" applyFill="1" applyBorder="1" applyAlignment="1">
      <alignment horizontal="center"/>
    </xf>
    <xf numFmtId="1" fontId="12" fillId="3" borderId="7" xfId="0" applyNumberFormat="1" applyFont="1" applyFill="1" applyBorder="1" applyAlignment="1">
      <alignment horizontal="right"/>
    </xf>
    <xf numFmtId="1" fontId="15" fillId="3" borderId="7" xfId="0" applyNumberFormat="1" applyFont="1" applyFill="1" applyBorder="1" applyAlignment="1">
      <alignment horizontal="right"/>
    </xf>
    <xf numFmtId="164" fontId="5" fillId="3" borderId="7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/>
    <xf numFmtId="164" fontId="1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/>
    <xf numFmtId="164" fontId="5" fillId="0" borderId="8" xfId="0" applyNumberFormat="1" applyFont="1" applyBorder="1" applyAlignment="1">
      <alignment horizontal="right"/>
    </xf>
    <xf numFmtId="1" fontId="16" fillId="0" borderId="7" xfId="0" applyNumberFormat="1" applyFont="1" applyBorder="1" applyAlignment="1">
      <alignment horizontal="center"/>
    </xf>
    <xf numFmtId="3" fontId="15" fillId="0" borderId="4" xfId="0" applyNumberFormat="1" applyFont="1" applyFill="1" applyBorder="1" applyAlignment="1"/>
    <xf numFmtId="3" fontId="15" fillId="2" borderId="4" xfId="0" applyNumberFormat="1" applyFont="1" applyFill="1" applyBorder="1" applyAlignment="1"/>
    <xf numFmtId="1" fontId="6" fillId="3" borderId="7" xfId="0" applyNumberFormat="1" applyFont="1" applyFill="1" applyBorder="1" applyAlignment="1">
      <alignment horizontal="right"/>
    </xf>
    <xf numFmtId="0" fontId="1" fillId="4" borderId="5" xfId="0" applyFont="1" applyFill="1" applyBorder="1"/>
    <xf numFmtId="3" fontId="4" fillId="0" borderId="5" xfId="0" applyNumberFormat="1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right"/>
    </xf>
    <xf numFmtId="168" fontId="16" fillId="0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left"/>
    </xf>
    <xf numFmtId="3" fontId="11" fillId="3" borderId="5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right"/>
    </xf>
    <xf numFmtId="168" fontId="16" fillId="3" borderId="5" xfId="0" applyNumberFormat="1" applyFont="1" applyFill="1" applyBorder="1" applyAlignment="1">
      <alignment horizontal="right"/>
    </xf>
    <xf numFmtId="3" fontId="4" fillId="4" borderId="5" xfId="0" applyNumberFormat="1" applyFont="1" applyFill="1" applyBorder="1" applyAlignment="1">
      <alignment horizontal="left"/>
    </xf>
    <xf numFmtId="3" fontId="11" fillId="4" borderId="5" xfId="0" applyNumberFormat="1" applyFont="1" applyFill="1" applyBorder="1" applyAlignment="1">
      <alignment horizontal="center"/>
    </xf>
    <xf numFmtId="168" fontId="1" fillId="4" borderId="5" xfId="0" applyNumberFormat="1" applyFont="1" applyFill="1" applyBorder="1" applyAlignment="1">
      <alignment horizontal="right"/>
    </xf>
    <xf numFmtId="168" fontId="16" fillId="4" borderId="5" xfId="0" applyNumberFormat="1" applyFont="1" applyFill="1" applyBorder="1" applyAlignment="1">
      <alignment horizontal="right"/>
    </xf>
    <xf numFmtId="167" fontId="1" fillId="4" borderId="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165" fontId="6" fillId="0" borderId="0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1" fillId="5" borderId="5" xfId="0" applyFont="1" applyFill="1" applyBorder="1"/>
    <xf numFmtId="3" fontId="4" fillId="5" borderId="5" xfId="0" applyNumberFormat="1" applyFont="1" applyFill="1" applyBorder="1" applyAlignment="1">
      <alignment horizontal="left"/>
    </xf>
    <xf numFmtId="3" fontId="11" fillId="5" borderId="5" xfId="0" applyNumberFormat="1" applyFont="1" applyFill="1" applyBorder="1" applyAlignment="1">
      <alignment horizontal="center"/>
    </xf>
    <xf numFmtId="168" fontId="1" fillId="5" borderId="5" xfId="0" applyNumberFormat="1" applyFont="1" applyFill="1" applyBorder="1" applyAlignment="1">
      <alignment horizontal="right"/>
    </xf>
    <xf numFmtId="168" fontId="16" fillId="5" borderId="5" xfId="0" applyNumberFormat="1" applyFont="1" applyFill="1" applyBorder="1" applyAlignment="1">
      <alignment horizontal="right"/>
    </xf>
    <xf numFmtId="167" fontId="1" fillId="5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1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/>
    </xf>
    <xf numFmtId="167" fontId="1" fillId="2" borderId="5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123825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552450</xdr:colOff>
      <xdr:row>0</xdr:row>
      <xdr:rowOff>38100</xdr:rowOff>
    </xdr:from>
    <xdr:to>
      <xdr:col>12</xdr:col>
      <xdr:colOff>409575</xdr:colOff>
      <xdr:row>2</xdr:row>
      <xdr:rowOff>276225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38100"/>
          <a:ext cx="1143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123825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552450</xdr:colOff>
      <xdr:row>0</xdr:row>
      <xdr:rowOff>38100</xdr:rowOff>
    </xdr:from>
    <xdr:to>
      <xdr:col>12</xdr:col>
      <xdr:colOff>342900</xdr:colOff>
      <xdr:row>2</xdr:row>
      <xdr:rowOff>276225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"/>
          <a:ext cx="1143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123825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847725</xdr:colOff>
      <xdr:row>0</xdr:row>
      <xdr:rowOff>38100</xdr:rowOff>
    </xdr:from>
    <xdr:to>
      <xdr:col>12</xdr:col>
      <xdr:colOff>381000</xdr:colOff>
      <xdr:row>2</xdr:row>
      <xdr:rowOff>276225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8100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666750</xdr:colOff>
      <xdr:row>1</xdr:row>
      <xdr:rowOff>152400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209550</xdr:colOff>
      <xdr:row>0</xdr:row>
      <xdr:rowOff>38100</xdr:rowOff>
    </xdr:from>
    <xdr:to>
      <xdr:col>12</xdr:col>
      <xdr:colOff>638175</xdr:colOff>
      <xdr:row>2</xdr:row>
      <xdr:rowOff>276225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38100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123825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838200</xdr:colOff>
      <xdr:row>0</xdr:row>
      <xdr:rowOff>38100</xdr:rowOff>
    </xdr:from>
    <xdr:to>
      <xdr:col>12</xdr:col>
      <xdr:colOff>428625</xdr:colOff>
      <xdr:row>2</xdr:row>
      <xdr:rowOff>276225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8100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0</xdr:row>
      <xdr:rowOff>7937</xdr:rowOff>
    </xdr:from>
    <xdr:to>
      <xdr:col>1</xdr:col>
      <xdr:colOff>668338</xdr:colOff>
      <xdr:row>1</xdr:row>
      <xdr:rowOff>131762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8" y="7937"/>
          <a:ext cx="1708150" cy="54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47625</xdr:rowOff>
    </xdr:from>
    <xdr:to>
      <xdr:col>12</xdr:col>
      <xdr:colOff>506412</xdr:colOff>
      <xdr:row>2</xdr:row>
      <xdr:rowOff>285750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47625"/>
          <a:ext cx="104933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93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16.140625" style="1" customWidth="1"/>
    <col min="2" max="2" width="17.7109375" style="1" bestFit="1" customWidth="1"/>
    <col min="3" max="3" width="9.7109375" style="50" customWidth="1"/>
    <col min="4" max="4" width="8.85546875" style="1" bestFit="1" customWidth="1"/>
    <col min="5" max="5" width="9.140625" style="1" bestFit="1" customWidth="1"/>
    <col min="6" max="6" width="7.140625" style="1" bestFit="1" customWidth="1"/>
    <col min="7" max="7" width="3.7109375" style="134" customWidth="1"/>
    <col min="8" max="8" width="16.42578125" style="56" bestFit="1" customWidth="1"/>
    <col min="9" max="9" width="16.85546875" style="56" bestFit="1" customWidth="1"/>
    <col min="10" max="10" width="9.7109375" style="63" bestFit="1" customWidth="1"/>
    <col min="11" max="11" width="8.85546875" style="3" bestFit="1" customWidth="1"/>
    <col min="12" max="12" width="9.140625" style="3" bestFit="1" customWidth="1"/>
    <col min="13" max="13" width="6.85546875" style="3" bestFit="1" customWidth="1"/>
    <col min="14" max="14" width="8.28515625" style="1" customWidth="1"/>
    <col min="15" max="16384" width="11.42578125" style="1"/>
  </cols>
  <sheetData>
    <row r="1" spans="1:14" ht="33" customHeight="1" x14ac:dyDescent="0.25">
      <c r="A1" s="15"/>
      <c r="B1" s="15"/>
      <c r="C1" s="42"/>
      <c r="D1" s="15"/>
      <c r="E1" s="15"/>
      <c r="F1" s="15"/>
      <c r="G1" s="131"/>
      <c r="H1" s="53"/>
      <c r="I1" s="27"/>
      <c r="J1" s="61"/>
      <c r="K1" s="17"/>
      <c r="L1" s="17"/>
      <c r="M1" s="17"/>
      <c r="N1" s="20"/>
    </row>
    <row r="2" spans="1:14" ht="14.1" customHeight="1" x14ac:dyDescent="0.25">
      <c r="A2" s="15"/>
      <c r="B2" s="15"/>
      <c r="C2" s="42"/>
      <c r="D2" s="15"/>
      <c r="E2" s="15"/>
      <c r="F2" s="15"/>
      <c r="G2" s="131"/>
      <c r="H2" s="53"/>
      <c r="I2" s="27"/>
      <c r="J2" s="61"/>
      <c r="K2" s="17"/>
      <c r="L2" s="17"/>
      <c r="M2" s="17"/>
      <c r="N2" s="21"/>
    </row>
    <row r="3" spans="1:14" ht="38.25" customHeight="1" x14ac:dyDescent="0.2">
      <c r="A3" s="16"/>
      <c r="B3" s="16"/>
      <c r="C3" s="43"/>
      <c r="D3" s="16"/>
      <c r="E3" s="16"/>
      <c r="F3" s="16"/>
      <c r="G3" s="132"/>
      <c r="H3" s="54"/>
      <c r="I3" s="27"/>
      <c r="J3" s="61"/>
      <c r="K3" s="17"/>
      <c r="L3" s="17"/>
      <c r="M3" s="17"/>
      <c r="N3" s="22"/>
    </row>
    <row r="4" spans="1:14" ht="15" customHeight="1" x14ac:dyDescent="0.25">
      <c r="A4" s="37" t="s">
        <v>19</v>
      </c>
      <c r="B4" s="37"/>
      <c r="C4" s="44"/>
      <c r="D4" s="37"/>
      <c r="E4" s="37"/>
      <c r="F4" s="37"/>
      <c r="G4" s="209"/>
      <c r="H4" s="55"/>
      <c r="I4" s="58"/>
      <c r="J4" s="62"/>
      <c r="K4" s="17"/>
      <c r="L4" s="17"/>
      <c r="M4" s="18" t="s">
        <v>5</v>
      </c>
    </row>
    <row r="5" spans="1:14" ht="15" customHeight="1" x14ac:dyDescent="0.25">
      <c r="A5" s="37" t="s">
        <v>189</v>
      </c>
      <c r="B5" s="37"/>
      <c r="C5" s="44"/>
      <c r="D5" s="37"/>
      <c r="E5" s="37"/>
      <c r="F5" s="37"/>
      <c r="G5" s="209"/>
      <c r="H5" s="55"/>
      <c r="I5" s="58"/>
      <c r="J5" s="62"/>
      <c r="K5" s="23"/>
      <c r="L5" s="24"/>
      <c r="M5" s="18" t="s">
        <v>6</v>
      </c>
    </row>
    <row r="6" spans="1:14" ht="3" customHeight="1" x14ac:dyDescent="0.2">
      <c r="A6" s="16"/>
      <c r="B6" s="16"/>
      <c r="C6" s="43"/>
      <c r="D6" s="16"/>
      <c r="E6" s="16"/>
      <c r="F6" s="16"/>
      <c r="G6" s="132"/>
      <c r="H6" s="54"/>
      <c r="I6" s="27"/>
      <c r="J6" s="61"/>
      <c r="K6" s="17"/>
      <c r="L6" s="17"/>
      <c r="M6" s="17"/>
      <c r="N6" s="22"/>
    </row>
    <row r="7" spans="1:14" ht="14.25" customHeight="1" x14ac:dyDescent="0.25">
      <c r="A7" s="19" t="s">
        <v>17</v>
      </c>
      <c r="B7" s="19"/>
      <c r="C7" s="36"/>
      <c r="D7" s="19"/>
      <c r="E7" s="19"/>
      <c r="F7" s="19"/>
      <c r="G7" s="137"/>
      <c r="H7" s="52"/>
      <c r="I7" s="27"/>
      <c r="J7" s="61"/>
      <c r="K7" s="25"/>
      <c r="L7" s="25"/>
      <c r="M7" s="25"/>
      <c r="N7" s="26"/>
    </row>
    <row r="8" spans="1:14" ht="7.5" customHeight="1" x14ac:dyDescent="0.25">
      <c r="A8" s="19"/>
      <c r="B8" s="19"/>
      <c r="C8" s="36"/>
      <c r="D8" s="19"/>
      <c r="E8" s="19"/>
      <c r="F8" s="19"/>
      <c r="G8" s="137"/>
      <c r="H8" s="52"/>
      <c r="I8" s="27"/>
      <c r="J8" s="61"/>
      <c r="K8" s="25"/>
      <c r="L8" s="25"/>
      <c r="M8" s="25"/>
      <c r="N8" s="26"/>
    </row>
    <row r="9" spans="1:14" ht="15.75" x14ac:dyDescent="0.25">
      <c r="A9" s="292" t="s">
        <v>105</v>
      </c>
      <c r="B9" s="293"/>
      <c r="C9" s="293"/>
      <c r="D9" s="293"/>
      <c r="E9" s="293"/>
      <c r="F9" s="294"/>
      <c r="G9" s="210"/>
      <c r="H9" s="292" t="s">
        <v>106</v>
      </c>
      <c r="I9" s="293"/>
      <c r="J9" s="293"/>
      <c r="K9" s="293"/>
      <c r="L9" s="293"/>
      <c r="M9" s="294"/>
      <c r="N9" s="26"/>
    </row>
    <row r="10" spans="1:14" s="104" customFormat="1" ht="15.75" x14ac:dyDescent="0.25">
      <c r="A10" s="246"/>
      <c r="B10" s="246"/>
      <c r="C10" s="246"/>
      <c r="D10" s="246"/>
      <c r="E10" s="246"/>
      <c r="F10" s="246"/>
      <c r="G10" s="210"/>
      <c r="H10" s="246"/>
      <c r="I10" s="246"/>
      <c r="J10" s="246"/>
      <c r="K10" s="246"/>
      <c r="L10" s="246"/>
      <c r="M10" s="246"/>
      <c r="N10" s="129"/>
    </row>
    <row r="11" spans="1:14" s="104" customFormat="1" ht="15.75" x14ac:dyDescent="0.25">
      <c r="A11" s="247"/>
      <c r="B11" s="247"/>
      <c r="C11" s="247"/>
      <c r="D11" s="247"/>
      <c r="E11" s="247"/>
      <c r="F11" s="247"/>
      <c r="G11" s="210"/>
      <c r="H11" s="247"/>
      <c r="I11" s="247"/>
      <c r="J11" s="247"/>
      <c r="K11" s="247"/>
      <c r="L11" s="247"/>
      <c r="M11" s="247"/>
      <c r="N11" s="129"/>
    </row>
    <row r="12" spans="1:14" s="104" customFormat="1" ht="15.75" x14ac:dyDescent="0.25">
      <c r="A12" s="248"/>
      <c r="B12" s="248"/>
      <c r="C12" s="248" t="s">
        <v>147</v>
      </c>
      <c r="D12" s="249">
        <v>2019</v>
      </c>
      <c r="E12" s="253">
        <v>2018</v>
      </c>
      <c r="F12" s="248"/>
      <c r="G12" s="210"/>
      <c r="H12" s="248"/>
      <c r="I12" s="248"/>
      <c r="J12" s="248" t="s">
        <v>147</v>
      </c>
      <c r="K12" s="249">
        <v>2019</v>
      </c>
      <c r="L12" s="253">
        <v>2018</v>
      </c>
      <c r="M12" s="248"/>
      <c r="N12" s="129"/>
    </row>
    <row r="13" spans="1:14" ht="14.25" customHeight="1" x14ac:dyDescent="0.25">
      <c r="A13" s="250" t="s">
        <v>20</v>
      </c>
      <c r="B13" s="251" t="s">
        <v>21</v>
      </c>
      <c r="C13" s="218" t="s">
        <v>148</v>
      </c>
      <c r="D13" s="217" t="s">
        <v>185</v>
      </c>
      <c r="E13" s="220" t="s">
        <v>184</v>
      </c>
      <c r="F13" s="252" t="s">
        <v>0</v>
      </c>
      <c r="G13" s="137"/>
      <c r="H13" s="250" t="s">
        <v>20</v>
      </c>
      <c r="I13" s="251" t="s">
        <v>21</v>
      </c>
      <c r="J13" s="218" t="s">
        <v>148</v>
      </c>
      <c r="K13" s="217" t="s">
        <v>185</v>
      </c>
      <c r="L13" s="220" t="s">
        <v>184</v>
      </c>
      <c r="M13" s="252" t="s">
        <v>0</v>
      </c>
    </row>
    <row r="14" spans="1:14" ht="15" x14ac:dyDescent="0.25">
      <c r="A14" s="31" t="s">
        <v>22</v>
      </c>
      <c r="B14" s="31" t="s">
        <v>23</v>
      </c>
      <c r="C14" s="45" t="s">
        <v>24</v>
      </c>
      <c r="D14" s="32">
        <v>0</v>
      </c>
      <c r="E14" s="221">
        <v>61</v>
      </c>
      <c r="F14" s="39">
        <f t="shared" ref="F14:F76" si="0">IF(E14&gt;0,(D14*100/E14)-100," ")</f>
        <v>-100</v>
      </c>
      <c r="G14" s="147"/>
      <c r="H14" s="64" t="s">
        <v>107</v>
      </c>
      <c r="I14" s="65" t="s">
        <v>108</v>
      </c>
      <c r="J14" s="71" t="s">
        <v>26</v>
      </c>
      <c r="K14" s="74">
        <v>2</v>
      </c>
      <c r="L14" s="238">
        <v>2</v>
      </c>
      <c r="M14" s="39">
        <f t="shared" ref="M14:M34" si="1">IF(L14&gt;0,(K14*100/L14)-100," ")</f>
        <v>0</v>
      </c>
    </row>
    <row r="15" spans="1:14" ht="15" x14ac:dyDescent="0.25">
      <c r="A15" s="7" t="s">
        <v>22</v>
      </c>
      <c r="B15" s="7" t="s">
        <v>25</v>
      </c>
      <c r="C15" s="46" t="s">
        <v>26</v>
      </c>
      <c r="D15" s="6">
        <v>308</v>
      </c>
      <c r="E15" s="222"/>
      <c r="F15" s="40" t="str">
        <f t="shared" si="0"/>
        <v xml:space="preserve"> </v>
      </c>
      <c r="G15" s="147"/>
      <c r="H15" s="66" t="s">
        <v>39</v>
      </c>
      <c r="I15" s="67" t="s">
        <v>109</v>
      </c>
      <c r="J15" s="72" t="s">
        <v>26</v>
      </c>
      <c r="K15" s="75">
        <v>4</v>
      </c>
      <c r="L15" s="227">
        <v>7</v>
      </c>
      <c r="M15" s="40">
        <f t="shared" si="1"/>
        <v>-42.857142857142854</v>
      </c>
    </row>
    <row r="16" spans="1:14" ht="15" x14ac:dyDescent="0.25">
      <c r="A16" s="33" t="s">
        <v>22</v>
      </c>
      <c r="B16" s="33" t="s">
        <v>27</v>
      </c>
      <c r="C16" s="45" t="s">
        <v>28</v>
      </c>
      <c r="D16" s="32">
        <v>0</v>
      </c>
      <c r="E16" s="221">
        <v>36</v>
      </c>
      <c r="F16" s="41">
        <f t="shared" si="0"/>
        <v>-100</v>
      </c>
      <c r="G16" s="147"/>
      <c r="H16" s="68" t="s">
        <v>110</v>
      </c>
      <c r="I16" s="69" t="s">
        <v>111</v>
      </c>
      <c r="J16" s="73" t="s">
        <v>26</v>
      </c>
      <c r="K16" s="76">
        <v>12</v>
      </c>
      <c r="L16" s="228">
        <v>37</v>
      </c>
      <c r="M16" s="41">
        <f t="shared" si="1"/>
        <v>-67.567567567567565</v>
      </c>
    </row>
    <row r="17" spans="1:13" ht="15" x14ac:dyDescent="0.25">
      <c r="A17" s="8" t="s">
        <v>1</v>
      </c>
      <c r="B17" s="8" t="s">
        <v>29</v>
      </c>
      <c r="C17" s="47" t="s">
        <v>24</v>
      </c>
      <c r="D17" s="6">
        <v>186</v>
      </c>
      <c r="E17" s="222">
        <v>145</v>
      </c>
      <c r="F17" s="40">
        <f t="shared" si="0"/>
        <v>28.275862068965523</v>
      </c>
      <c r="G17" s="147"/>
      <c r="H17" s="66" t="s">
        <v>110</v>
      </c>
      <c r="I17" s="67" t="s">
        <v>112</v>
      </c>
      <c r="J17" s="72" t="s">
        <v>26</v>
      </c>
      <c r="K17" s="75">
        <v>5</v>
      </c>
      <c r="L17" s="227">
        <v>5</v>
      </c>
      <c r="M17" s="40">
        <f t="shared" si="1"/>
        <v>0</v>
      </c>
    </row>
    <row r="18" spans="1:13" ht="15" x14ac:dyDescent="0.25">
      <c r="A18" s="34" t="s">
        <v>1</v>
      </c>
      <c r="B18" s="34" t="s">
        <v>30</v>
      </c>
      <c r="C18" s="48" t="s">
        <v>24</v>
      </c>
      <c r="D18" s="32">
        <v>0</v>
      </c>
      <c r="E18" s="221">
        <v>6</v>
      </c>
      <c r="F18" s="41">
        <f t="shared" si="0"/>
        <v>-100</v>
      </c>
      <c r="G18" s="147"/>
      <c r="H18" s="68" t="s">
        <v>113</v>
      </c>
      <c r="I18" s="69" t="s">
        <v>114</v>
      </c>
      <c r="J18" s="73" t="s">
        <v>26</v>
      </c>
      <c r="K18" s="76">
        <v>14</v>
      </c>
      <c r="L18" s="228">
        <v>0</v>
      </c>
      <c r="M18" s="41" t="str">
        <f t="shared" si="1"/>
        <v xml:space="preserve"> </v>
      </c>
    </row>
    <row r="19" spans="1:13" ht="15" x14ac:dyDescent="0.25">
      <c r="A19" s="8" t="s">
        <v>1</v>
      </c>
      <c r="B19" s="8" t="s">
        <v>31</v>
      </c>
      <c r="C19" s="47" t="s">
        <v>24</v>
      </c>
      <c r="D19" s="6">
        <v>11</v>
      </c>
      <c r="E19" s="222">
        <v>28</v>
      </c>
      <c r="F19" s="40">
        <f t="shared" si="0"/>
        <v>-60.714285714285715</v>
      </c>
      <c r="G19" s="147"/>
      <c r="H19" s="66" t="s">
        <v>57</v>
      </c>
      <c r="I19" s="67" t="s">
        <v>115</v>
      </c>
      <c r="J19" s="72" t="s">
        <v>26</v>
      </c>
      <c r="K19" s="75">
        <v>35</v>
      </c>
      <c r="L19" s="227">
        <v>0</v>
      </c>
      <c r="M19" s="40" t="str">
        <f t="shared" si="1"/>
        <v xml:space="preserve"> </v>
      </c>
    </row>
    <row r="20" spans="1:13" ht="15" x14ac:dyDescent="0.25">
      <c r="A20" s="31" t="s">
        <v>1</v>
      </c>
      <c r="B20" s="31" t="s">
        <v>32</v>
      </c>
      <c r="C20" s="45" t="s">
        <v>24</v>
      </c>
      <c r="D20" s="32">
        <v>1</v>
      </c>
      <c r="E20" s="221">
        <v>0</v>
      </c>
      <c r="F20" s="41" t="str">
        <f t="shared" si="0"/>
        <v xml:space="preserve"> </v>
      </c>
      <c r="G20" s="147"/>
      <c r="H20" s="68" t="s">
        <v>67</v>
      </c>
      <c r="I20" s="69" t="s">
        <v>68</v>
      </c>
      <c r="J20" s="73" t="s">
        <v>26</v>
      </c>
      <c r="K20" s="76">
        <v>2</v>
      </c>
      <c r="L20" s="228">
        <v>1</v>
      </c>
      <c r="M20" s="41">
        <f t="shared" si="1"/>
        <v>100</v>
      </c>
    </row>
    <row r="21" spans="1:13" ht="15" x14ac:dyDescent="0.25">
      <c r="A21" s="5" t="s">
        <v>1</v>
      </c>
      <c r="B21" s="5" t="s">
        <v>33</v>
      </c>
      <c r="C21" s="46" t="s">
        <v>24</v>
      </c>
      <c r="D21" s="6">
        <v>3</v>
      </c>
      <c r="E21" s="222">
        <v>1</v>
      </c>
      <c r="F21" s="40">
        <f t="shared" si="0"/>
        <v>200</v>
      </c>
      <c r="G21" s="147"/>
      <c r="H21" s="66" t="s">
        <v>70</v>
      </c>
      <c r="I21" s="67" t="s">
        <v>71</v>
      </c>
      <c r="J21" s="72" t="s">
        <v>26</v>
      </c>
      <c r="K21" s="75">
        <v>79</v>
      </c>
      <c r="L21" s="227">
        <v>31</v>
      </c>
      <c r="M21" s="40">
        <f t="shared" si="1"/>
        <v>154.83870967741936</v>
      </c>
    </row>
    <row r="22" spans="1:13" ht="15" x14ac:dyDescent="0.25">
      <c r="A22" s="31" t="s">
        <v>1</v>
      </c>
      <c r="B22" s="31" t="s">
        <v>34</v>
      </c>
      <c r="C22" s="45" t="s">
        <v>24</v>
      </c>
      <c r="D22" s="32">
        <v>10</v>
      </c>
      <c r="E22" s="221">
        <v>0</v>
      </c>
      <c r="F22" s="41" t="str">
        <f t="shared" si="0"/>
        <v xml:space="preserve"> </v>
      </c>
      <c r="G22" s="147"/>
      <c r="H22" s="68" t="s">
        <v>75</v>
      </c>
      <c r="I22" s="69" t="s">
        <v>116</v>
      </c>
      <c r="J22" s="73" t="s">
        <v>26</v>
      </c>
      <c r="K22" s="76">
        <v>9</v>
      </c>
      <c r="L22" s="228">
        <v>25</v>
      </c>
      <c r="M22" s="41">
        <f t="shared" si="1"/>
        <v>-64</v>
      </c>
    </row>
    <row r="23" spans="1:13" ht="15" x14ac:dyDescent="0.25">
      <c r="A23" s="7" t="s">
        <v>1</v>
      </c>
      <c r="B23" s="7" t="s">
        <v>35</v>
      </c>
      <c r="C23" s="46" t="s">
        <v>26</v>
      </c>
      <c r="D23" s="6">
        <v>528</v>
      </c>
      <c r="E23" s="222">
        <v>498</v>
      </c>
      <c r="F23" s="40">
        <f t="shared" si="0"/>
        <v>6.0240963855421654</v>
      </c>
      <c r="G23" s="147"/>
      <c r="H23" s="66" t="s">
        <v>80</v>
      </c>
      <c r="I23" s="67" t="s">
        <v>117</v>
      </c>
      <c r="J23" s="72" t="s">
        <v>26</v>
      </c>
      <c r="K23" s="75">
        <v>128</v>
      </c>
      <c r="L23" s="227">
        <v>57</v>
      </c>
      <c r="M23" s="40">
        <f t="shared" si="1"/>
        <v>124.56140350877192</v>
      </c>
    </row>
    <row r="24" spans="1:13" ht="15" x14ac:dyDescent="0.25">
      <c r="A24" s="35" t="s">
        <v>1</v>
      </c>
      <c r="B24" s="35" t="s">
        <v>35</v>
      </c>
      <c r="C24" s="49" t="s">
        <v>36</v>
      </c>
      <c r="D24" s="32">
        <v>12</v>
      </c>
      <c r="E24" s="221">
        <v>163</v>
      </c>
      <c r="F24" s="41">
        <f t="shared" si="0"/>
        <v>-92.638036809815958</v>
      </c>
      <c r="G24" s="147"/>
      <c r="H24" s="68" t="s">
        <v>80</v>
      </c>
      <c r="I24" s="69" t="s">
        <v>118</v>
      </c>
      <c r="J24" s="73" t="s">
        <v>26</v>
      </c>
      <c r="K24" s="76">
        <v>10</v>
      </c>
      <c r="L24" s="228">
        <v>1</v>
      </c>
      <c r="M24" s="41">
        <f t="shared" si="1"/>
        <v>900</v>
      </c>
    </row>
    <row r="25" spans="1:13" ht="15" x14ac:dyDescent="0.25">
      <c r="A25" s="7" t="s">
        <v>1</v>
      </c>
      <c r="B25" s="7" t="s">
        <v>37</v>
      </c>
      <c r="C25" s="46" t="s">
        <v>24</v>
      </c>
      <c r="D25" s="6">
        <v>39</v>
      </c>
      <c r="E25" s="222">
        <v>31</v>
      </c>
      <c r="F25" s="40">
        <f t="shared" si="0"/>
        <v>25.806451612903231</v>
      </c>
      <c r="G25" s="147"/>
      <c r="H25" s="66" t="s">
        <v>99</v>
      </c>
      <c r="I25" s="67" t="s">
        <v>119</v>
      </c>
      <c r="J25" s="72" t="s">
        <v>26</v>
      </c>
      <c r="K25" s="75">
        <v>9</v>
      </c>
      <c r="L25" s="227">
        <v>0</v>
      </c>
      <c r="M25" s="40" t="str">
        <f t="shared" si="1"/>
        <v xml:space="preserve"> </v>
      </c>
    </row>
    <row r="26" spans="1:13" ht="15.75" x14ac:dyDescent="0.25">
      <c r="A26" s="33" t="s">
        <v>1</v>
      </c>
      <c r="B26" s="33" t="s">
        <v>38</v>
      </c>
      <c r="C26" s="45" t="s">
        <v>24</v>
      </c>
      <c r="D26" s="32">
        <v>0</v>
      </c>
      <c r="E26" s="221">
        <v>54</v>
      </c>
      <c r="F26" s="41">
        <f t="shared" si="0"/>
        <v>-100</v>
      </c>
      <c r="G26" s="147"/>
      <c r="H26" s="189" t="s">
        <v>4</v>
      </c>
      <c r="I26" s="262"/>
      <c r="J26" s="263"/>
      <c r="K26" s="264">
        <f>SUM(K14:K25)</f>
        <v>309</v>
      </c>
      <c r="L26" s="265">
        <f>SUM(L14:L25)</f>
        <v>166</v>
      </c>
      <c r="M26" s="236">
        <f>IF(L26&gt;0,(K26*100/L26)-100," ")</f>
        <v>86.144578313253021</v>
      </c>
    </row>
    <row r="27" spans="1:13" ht="15.75" x14ac:dyDescent="0.25">
      <c r="A27" s="7" t="s">
        <v>39</v>
      </c>
      <c r="B27" s="7" t="s">
        <v>40</v>
      </c>
      <c r="C27" s="46" t="s">
        <v>26</v>
      </c>
      <c r="D27" s="6">
        <v>19</v>
      </c>
      <c r="E27" s="222">
        <v>21</v>
      </c>
      <c r="F27" s="40">
        <f t="shared" si="0"/>
        <v>-9.5238095238095184</v>
      </c>
      <c r="G27" s="192"/>
      <c r="H27" s="83" t="s">
        <v>3</v>
      </c>
      <c r="I27" s="258"/>
      <c r="J27" s="259"/>
      <c r="K27" s="260">
        <f>SUM(K26+D75)</f>
        <v>8776</v>
      </c>
      <c r="L27" s="261">
        <f>SUM(L26+E75)</f>
        <v>5156</v>
      </c>
      <c r="M27" s="70">
        <f>IF(L27&gt;0,(K27*100/L27)-100," ")</f>
        <v>70.209464701318865</v>
      </c>
    </row>
    <row r="28" spans="1:13" ht="15" x14ac:dyDescent="0.25">
      <c r="A28" s="33" t="s">
        <v>41</v>
      </c>
      <c r="B28" s="33" t="s">
        <v>42</v>
      </c>
      <c r="C28" s="45" t="s">
        <v>26</v>
      </c>
      <c r="D28" s="32">
        <v>0</v>
      </c>
      <c r="E28" s="221">
        <v>56</v>
      </c>
      <c r="F28" s="41">
        <f t="shared" si="0"/>
        <v>-100</v>
      </c>
      <c r="G28" s="192"/>
      <c r="K28" s="87"/>
      <c r="L28" s="87"/>
      <c r="M28" s="88" t="str">
        <f t="shared" si="1"/>
        <v xml:space="preserve"> </v>
      </c>
    </row>
    <row r="29" spans="1:13" ht="15" x14ac:dyDescent="0.25">
      <c r="A29" s="5" t="s">
        <v>43</v>
      </c>
      <c r="B29" s="5" t="s">
        <v>44</v>
      </c>
      <c r="C29" s="46" t="s">
        <v>24</v>
      </c>
      <c r="D29" s="6">
        <v>30</v>
      </c>
      <c r="E29" s="222">
        <v>51</v>
      </c>
      <c r="F29" s="40">
        <f t="shared" si="0"/>
        <v>-41.176470588235297</v>
      </c>
      <c r="G29" s="192"/>
      <c r="H29" s="107" t="s">
        <v>121</v>
      </c>
      <c r="I29" s="1"/>
      <c r="J29" s="86"/>
      <c r="K29" s="87"/>
      <c r="L29" s="87"/>
      <c r="M29" s="88" t="str">
        <f t="shared" si="1"/>
        <v xml:space="preserve"> </v>
      </c>
    </row>
    <row r="30" spans="1:13" ht="15" x14ac:dyDescent="0.25">
      <c r="A30" s="33" t="s">
        <v>43</v>
      </c>
      <c r="B30" s="33" t="s">
        <v>45</v>
      </c>
      <c r="C30" s="45" t="s">
        <v>26</v>
      </c>
      <c r="D30" s="32">
        <v>50</v>
      </c>
      <c r="E30" s="221">
        <v>105</v>
      </c>
      <c r="F30" s="41">
        <f t="shared" si="0"/>
        <v>-52.38095238095238</v>
      </c>
      <c r="G30" s="192"/>
      <c r="H30" s="1"/>
      <c r="I30" s="1"/>
      <c r="J30" s="86"/>
      <c r="K30" s="87"/>
      <c r="L30" s="87"/>
      <c r="M30" s="88" t="str">
        <f t="shared" si="1"/>
        <v xml:space="preserve"> </v>
      </c>
    </row>
    <row r="31" spans="1:13" ht="15" x14ac:dyDescent="0.25">
      <c r="A31" s="5" t="s">
        <v>43</v>
      </c>
      <c r="B31" s="5" t="s">
        <v>46</v>
      </c>
      <c r="C31" s="46" t="s">
        <v>26</v>
      </c>
      <c r="D31" s="6">
        <v>491</v>
      </c>
      <c r="E31" s="222">
        <v>0</v>
      </c>
      <c r="F31" s="40" t="str">
        <f t="shared" si="0"/>
        <v xml:space="preserve"> </v>
      </c>
      <c r="G31" s="192"/>
      <c r="H31" s="59" t="s">
        <v>120</v>
      </c>
      <c r="I31" s="80"/>
      <c r="J31" s="86"/>
      <c r="K31" s="87"/>
      <c r="L31" s="87"/>
      <c r="M31" s="88" t="str">
        <f t="shared" si="1"/>
        <v xml:space="preserve"> </v>
      </c>
    </row>
    <row r="32" spans="1:13" ht="15" x14ac:dyDescent="0.25">
      <c r="A32" s="31" t="s">
        <v>47</v>
      </c>
      <c r="B32" s="31" t="s">
        <v>48</v>
      </c>
      <c r="C32" s="45" t="s">
        <v>26</v>
      </c>
      <c r="D32" s="32">
        <v>319</v>
      </c>
      <c r="E32" s="221">
        <v>21</v>
      </c>
      <c r="F32" s="41">
        <f t="shared" si="0"/>
        <v>1419.047619047619</v>
      </c>
      <c r="G32" s="192"/>
      <c r="H32" s="59" t="s">
        <v>24</v>
      </c>
      <c r="I32" s="80" t="s">
        <v>122</v>
      </c>
      <c r="J32" s="86"/>
      <c r="K32" s="87"/>
      <c r="L32" s="87"/>
      <c r="M32" s="88" t="str">
        <f t="shared" si="1"/>
        <v xml:space="preserve"> </v>
      </c>
    </row>
    <row r="33" spans="1:13" ht="15" x14ac:dyDescent="0.25">
      <c r="A33" s="7" t="s">
        <v>49</v>
      </c>
      <c r="B33" s="7" t="s">
        <v>50</v>
      </c>
      <c r="C33" s="46" t="s">
        <v>26</v>
      </c>
      <c r="D33" s="6">
        <v>1</v>
      </c>
      <c r="E33" s="222">
        <v>0</v>
      </c>
      <c r="F33" s="40" t="str">
        <f t="shared" si="0"/>
        <v xml:space="preserve"> </v>
      </c>
      <c r="G33" s="192"/>
      <c r="H33" s="59" t="s">
        <v>26</v>
      </c>
      <c r="I33" s="80" t="s">
        <v>123</v>
      </c>
      <c r="J33" s="86"/>
      <c r="K33" s="87"/>
      <c r="L33" s="87"/>
      <c r="M33" s="88" t="str">
        <f t="shared" si="1"/>
        <v xml:space="preserve"> </v>
      </c>
    </row>
    <row r="34" spans="1:13" ht="15" x14ac:dyDescent="0.25">
      <c r="A34" s="31" t="s">
        <v>49</v>
      </c>
      <c r="B34" s="31" t="s">
        <v>51</v>
      </c>
      <c r="C34" s="45" t="s">
        <v>24</v>
      </c>
      <c r="D34" s="32">
        <v>52</v>
      </c>
      <c r="E34" s="221">
        <v>74</v>
      </c>
      <c r="F34" s="41">
        <f t="shared" si="0"/>
        <v>-29.729729729729726</v>
      </c>
      <c r="G34" s="192"/>
      <c r="H34" s="59" t="s">
        <v>28</v>
      </c>
      <c r="I34" s="80" t="s">
        <v>124</v>
      </c>
      <c r="J34" s="86"/>
      <c r="K34" s="87"/>
      <c r="L34" s="87"/>
      <c r="M34" s="88" t="str">
        <f t="shared" si="1"/>
        <v xml:space="preserve"> </v>
      </c>
    </row>
    <row r="35" spans="1:13" ht="15" x14ac:dyDescent="0.25">
      <c r="A35" s="8" t="s">
        <v>49</v>
      </c>
      <c r="B35" s="8" t="s">
        <v>52</v>
      </c>
      <c r="C35" s="47" t="s">
        <v>24</v>
      </c>
      <c r="D35" s="6">
        <v>19</v>
      </c>
      <c r="E35" s="222">
        <v>31</v>
      </c>
      <c r="F35" s="40">
        <f t="shared" si="0"/>
        <v>-38.70967741935484</v>
      </c>
      <c r="G35" s="192"/>
      <c r="H35" s="59" t="s">
        <v>36</v>
      </c>
      <c r="I35" s="80" t="s">
        <v>125</v>
      </c>
      <c r="J35" s="86"/>
      <c r="K35" s="29"/>
      <c r="L35" s="29"/>
      <c r="M35" s="29"/>
    </row>
    <row r="36" spans="1:13" ht="15" x14ac:dyDescent="0.25">
      <c r="A36" s="34" t="s">
        <v>49</v>
      </c>
      <c r="B36" s="34" t="s">
        <v>53</v>
      </c>
      <c r="C36" s="48" t="s">
        <v>26</v>
      </c>
      <c r="D36" s="32">
        <v>44</v>
      </c>
      <c r="E36" s="221">
        <v>30</v>
      </c>
      <c r="F36" s="41">
        <f t="shared" si="0"/>
        <v>46.666666666666657</v>
      </c>
      <c r="G36" s="192"/>
      <c r="H36" s="59"/>
      <c r="I36" s="80"/>
      <c r="J36" s="89"/>
      <c r="K36" s="88"/>
      <c r="L36" s="90"/>
      <c r="M36" s="4"/>
    </row>
    <row r="37" spans="1:13" ht="15" x14ac:dyDescent="0.25">
      <c r="A37" s="7" t="s">
        <v>54</v>
      </c>
      <c r="B37" s="7" t="s">
        <v>55</v>
      </c>
      <c r="C37" s="46" t="s">
        <v>24</v>
      </c>
      <c r="D37" s="6">
        <v>43</v>
      </c>
      <c r="E37" s="222">
        <v>2</v>
      </c>
      <c r="F37" s="40">
        <f t="shared" si="0"/>
        <v>2050</v>
      </c>
      <c r="G37" s="192"/>
      <c r="H37" s="59"/>
      <c r="I37" s="80"/>
      <c r="J37" s="89"/>
      <c r="K37" s="88"/>
      <c r="L37" s="90"/>
      <c r="M37" s="4"/>
    </row>
    <row r="38" spans="1:13" ht="15" x14ac:dyDescent="0.25">
      <c r="A38" s="31" t="s">
        <v>54</v>
      </c>
      <c r="B38" s="31" t="s">
        <v>56</v>
      </c>
      <c r="C38" s="45" t="s">
        <v>24</v>
      </c>
      <c r="D38" s="32">
        <v>93</v>
      </c>
      <c r="E38" s="221">
        <v>16</v>
      </c>
      <c r="F38" s="41">
        <f t="shared" si="0"/>
        <v>481.25</v>
      </c>
      <c r="G38" s="192"/>
      <c r="H38" s="59"/>
      <c r="I38" s="80"/>
      <c r="J38" s="89"/>
      <c r="K38" s="88"/>
      <c r="L38" s="90"/>
      <c r="M38" s="4"/>
    </row>
    <row r="39" spans="1:13" ht="15" x14ac:dyDescent="0.25">
      <c r="A39" s="7" t="s">
        <v>57</v>
      </c>
      <c r="B39" s="7" t="s">
        <v>58</v>
      </c>
      <c r="C39" s="46" t="s">
        <v>26</v>
      </c>
      <c r="D39" s="6">
        <v>0</v>
      </c>
      <c r="E39" s="222">
        <v>7</v>
      </c>
      <c r="F39" s="40">
        <f t="shared" si="0"/>
        <v>-100</v>
      </c>
      <c r="G39" s="192"/>
      <c r="H39" s="59"/>
      <c r="I39" s="80"/>
      <c r="J39" s="89"/>
      <c r="K39" s="88"/>
      <c r="L39" s="90"/>
      <c r="M39" s="4"/>
    </row>
    <row r="40" spans="1:13" ht="15" x14ac:dyDescent="0.25">
      <c r="A40" s="31" t="s">
        <v>57</v>
      </c>
      <c r="B40" s="31" t="s">
        <v>59</v>
      </c>
      <c r="C40" s="45" t="s">
        <v>24</v>
      </c>
      <c r="D40" s="32">
        <v>0</v>
      </c>
      <c r="E40" s="221">
        <v>19</v>
      </c>
      <c r="F40" s="41">
        <f t="shared" si="0"/>
        <v>-100</v>
      </c>
      <c r="G40" s="192"/>
      <c r="H40" s="59"/>
      <c r="I40" s="80"/>
      <c r="J40" s="89"/>
      <c r="K40" s="88"/>
      <c r="L40" s="90"/>
      <c r="M40" s="4"/>
    </row>
    <row r="41" spans="1:13" ht="15" x14ac:dyDescent="0.25">
      <c r="A41" s="8" t="s">
        <v>57</v>
      </c>
      <c r="B41" s="8" t="s">
        <v>60</v>
      </c>
      <c r="C41" s="47" t="s">
        <v>28</v>
      </c>
      <c r="D41" s="6">
        <v>2</v>
      </c>
      <c r="E41" s="222">
        <v>0</v>
      </c>
      <c r="F41" s="40" t="str">
        <f t="shared" si="0"/>
        <v xml:space="preserve"> </v>
      </c>
      <c r="G41" s="192"/>
      <c r="H41" s="59"/>
      <c r="I41" s="80"/>
      <c r="J41" s="89"/>
      <c r="K41" s="88"/>
      <c r="L41" s="90"/>
      <c r="M41" s="4"/>
    </row>
    <row r="42" spans="1:13" ht="15" x14ac:dyDescent="0.25">
      <c r="A42" s="31" t="s">
        <v>57</v>
      </c>
      <c r="B42" s="31" t="s">
        <v>61</v>
      </c>
      <c r="C42" s="45" t="s">
        <v>24</v>
      </c>
      <c r="D42" s="32">
        <v>1</v>
      </c>
      <c r="E42" s="221">
        <v>0</v>
      </c>
      <c r="F42" s="41" t="str">
        <f t="shared" si="0"/>
        <v xml:space="preserve"> </v>
      </c>
      <c r="G42" s="192"/>
      <c r="H42" s="59"/>
      <c r="I42" s="80"/>
      <c r="J42" s="89"/>
      <c r="K42" s="88"/>
      <c r="L42" s="90"/>
      <c r="M42" s="4"/>
    </row>
    <row r="43" spans="1:13" ht="15" x14ac:dyDescent="0.25">
      <c r="A43" s="5" t="s">
        <v>57</v>
      </c>
      <c r="B43" s="5" t="s">
        <v>62</v>
      </c>
      <c r="C43" s="46" t="s">
        <v>24</v>
      </c>
      <c r="D43" s="6">
        <v>0</v>
      </c>
      <c r="E43" s="222">
        <v>7</v>
      </c>
      <c r="F43" s="40">
        <f t="shared" si="0"/>
        <v>-100</v>
      </c>
      <c r="G43" s="192"/>
      <c r="H43" s="59"/>
      <c r="I43" s="80"/>
      <c r="J43" s="89"/>
      <c r="K43" s="88"/>
      <c r="L43" s="90"/>
      <c r="M43" s="4"/>
    </row>
    <row r="44" spans="1:13" ht="15" x14ac:dyDescent="0.25">
      <c r="A44" s="33" t="s">
        <v>57</v>
      </c>
      <c r="B44" s="33" t="s">
        <v>63</v>
      </c>
      <c r="C44" s="45" t="s">
        <v>26</v>
      </c>
      <c r="D44" s="32">
        <v>32</v>
      </c>
      <c r="E44" s="221">
        <v>0</v>
      </c>
      <c r="F44" s="41" t="str">
        <f t="shared" si="0"/>
        <v xml:space="preserve"> </v>
      </c>
      <c r="G44" s="192"/>
      <c r="H44" s="59"/>
      <c r="I44" s="80"/>
      <c r="J44" s="89"/>
      <c r="K44" s="88"/>
      <c r="L44" s="90"/>
      <c r="M44" s="4"/>
    </row>
    <row r="45" spans="1:13" ht="15" x14ac:dyDescent="0.25">
      <c r="A45" s="5" t="s">
        <v>57</v>
      </c>
      <c r="B45" s="5" t="s">
        <v>64</v>
      </c>
      <c r="C45" s="46" t="s">
        <v>24</v>
      </c>
      <c r="D45" s="81">
        <v>6</v>
      </c>
      <c r="E45" s="254">
        <v>270</v>
      </c>
      <c r="F45" s="40">
        <f t="shared" si="0"/>
        <v>-97.777777777777771</v>
      </c>
      <c r="G45" s="192"/>
      <c r="H45" s="29"/>
      <c r="I45" s="29"/>
      <c r="J45" s="29"/>
      <c r="K45" s="29"/>
      <c r="L45" s="29"/>
      <c r="M45" s="29"/>
    </row>
    <row r="46" spans="1:13" ht="15" x14ac:dyDescent="0.25">
      <c r="A46" s="31" t="s">
        <v>57</v>
      </c>
      <c r="B46" s="31" t="s">
        <v>65</v>
      </c>
      <c r="C46" s="77" t="s">
        <v>24</v>
      </c>
      <c r="D46" s="82">
        <v>2</v>
      </c>
      <c r="E46" s="255">
        <v>47</v>
      </c>
      <c r="F46" s="41">
        <f t="shared" si="0"/>
        <v>-95.744680851063833</v>
      </c>
      <c r="G46" s="192"/>
      <c r="H46" s="59"/>
      <c r="I46" s="80"/>
      <c r="J46" s="89"/>
      <c r="K46" s="88"/>
      <c r="L46" s="90"/>
      <c r="M46" s="4"/>
    </row>
    <row r="47" spans="1:13" ht="15" x14ac:dyDescent="0.25">
      <c r="A47" s="7" t="s">
        <v>2</v>
      </c>
      <c r="B47" s="7" t="s">
        <v>66</v>
      </c>
      <c r="C47" s="78" t="s">
        <v>24</v>
      </c>
      <c r="D47" s="81">
        <v>192</v>
      </c>
      <c r="E47" s="254">
        <v>160</v>
      </c>
      <c r="F47" s="40">
        <f t="shared" si="0"/>
        <v>20</v>
      </c>
      <c r="G47" s="192"/>
      <c r="H47" s="59"/>
      <c r="I47" s="80"/>
      <c r="J47" s="89"/>
      <c r="K47" s="88"/>
      <c r="L47" s="90"/>
      <c r="M47" s="4"/>
    </row>
    <row r="48" spans="1:13" ht="15" x14ac:dyDescent="0.25">
      <c r="A48" s="31" t="s">
        <v>67</v>
      </c>
      <c r="B48" s="31" t="s">
        <v>68</v>
      </c>
      <c r="C48" s="77" t="s">
        <v>26</v>
      </c>
      <c r="D48" s="82">
        <v>47</v>
      </c>
      <c r="E48" s="255">
        <v>49</v>
      </c>
      <c r="F48" s="41">
        <f t="shared" si="0"/>
        <v>-4.0816326530612201</v>
      </c>
      <c r="G48" s="192"/>
      <c r="H48" s="59"/>
      <c r="I48" s="80"/>
      <c r="J48" s="89"/>
      <c r="K48" s="88"/>
      <c r="L48" s="90"/>
      <c r="M48" s="4"/>
    </row>
    <row r="49" spans="1:13" ht="15" x14ac:dyDescent="0.25">
      <c r="A49" s="7" t="s">
        <v>67</v>
      </c>
      <c r="B49" s="7" t="s">
        <v>69</v>
      </c>
      <c r="C49" s="78" t="s">
        <v>24</v>
      </c>
      <c r="D49" s="81">
        <v>478</v>
      </c>
      <c r="E49" s="254">
        <v>276</v>
      </c>
      <c r="F49" s="40">
        <f t="shared" si="0"/>
        <v>73.188405797101439</v>
      </c>
      <c r="G49" s="192"/>
      <c r="H49" s="59"/>
      <c r="I49" s="80"/>
      <c r="J49" s="89"/>
      <c r="K49" s="88"/>
      <c r="L49" s="90"/>
      <c r="M49" s="4"/>
    </row>
    <row r="50" spans="1:13" ht="15" x14ac:dyDescent="0.25">
      <c r="A50" s="31" t="s">
        <v>70</v>
      </c>
      <c r="B50" s="31" t="s">
        <v>71</v>
      </c>
      <c r="C50" s="77" t="s">
        <v>26</v>
      </c>
      <c r="D50" s="82">
        <v>48</v>
      </c>
      <c r="E50" s="255">
        <v>20</v>
      </c>
      <c r="F50" s="41">
        <f t="shared" si="0"/>
        <v>140</v>
      </c>
      <c r="G50" s="192"/>
      <c r="H50" s="59"/>
      <c r="I50" s="80"/>
      <c r="J50" s="89"/>
      <c r="K50" s="88"/>
      <c r="L50" s="90"/>
      <c r="M50" s="4"/>
    </row>
    <row r="51" spans="1:13" ht="15" x14ac:dyDescent="0.25">
      <c r="A51" s="8" t="s">
        <v>70</v>
      </c>
      <c r="B51" s="8" t="s">
        <v>72</v>
      </c>
      <c r="C51" s="79" t="s">
        <v>26</v>
      </c>
      <c r="D51" s="81">
        <v>278</v>
      </c>
      <c r="E51" s="254">
        <v>145</v>
      </c>
      <c r="F51" s="40">
        <f t="shared" si="0"/>
        <v>91.724137931034477</v>
      </c>
      <c r="G51" s="192"/>
      <c r="H51" s="59"/>
      <c r="I51" s="80"/>
      <c r="J51" s="89"/>
      <c r="K51" s="88"/>
      <c r="L51" s="90"/>
      <c r="M51" s="4"/>
    </row>
    <row r="52" spans="1:13" ht="15" x14ac:dyDescent="0.25">
      <c r="A52" s="31" t="s">
        <v>73</v>
      </c>
      <c r="B52" s="31" t="s">
        <v>74</v>
      </c>
      <c r="C52" s="77" t="s">
        <v>26</v>
      </c>
      <c r="D52" s="82">
        <v>27</v>
      </c>
      <c r="E52" s="255">
        <v>174</v>
      </c>
      <c r="F52" s="41">
        <f t="shared" si="0"/>
        <v>-84.482758620689651</v>
      </c>
      <c r="G52" s="192"/>
      <c r="H52" s="59"/>
      <c r="I52" s="80"/>
      <c r="J52" s="89"/>
      <c r="K52" s="88"/>
      <c r="L52" s="90"/>
      <c r="M52" s="4"/>
    </row>
    <row r="53" spans="1:13" ht="15" x14ac:dyDescent="0.25">
      <c r="A53" s="111" t="s">
        <v>75</v>
      </c>
      <c r="B53" s="111" t="s">
        <v>76</v>
      </c>
      <c r="C53" s="184" t="s">
        <v>26</v>
      </c>
      <c r="D53" s="187">
        <v>14</v>
      </c>
      <c r="E53" s="254">
        <v>16</v>
      </c>
      <c r="F53" s="147">
        <f t="shared" si="0"/>
        <v>-12.5</v>
      </c>
      <c r="G53" s="192"/>
      <c r="H53" s="59"/>
      <c r="I53" s="80"/>
      <c r="J53" s="89"/>
      <c r="K53" s="88"/>
      <c r="L53" s="90"/>
      <c r="M53" s="4"/>
    </row>
    <row r="54" spans="1:13" ht="14.25" customHeight="1" x14ac:dyDescent="0.25">
      <c r="A54" s="138" t="s">
        <v>77</v>
      </c>
      <c r="B54" s="138" t="s">
        <v>78</v>
      </c>
      <c r="C54" s="183" t="s">
        <v>24</v>
      </c>
      <c r="D54" s="188">
        <v>12</v>
      </c>
      <c r="E54" s="255">
        <v>22</v>
      </c>
      <c r="F54" s="148">
        <f t="shared" si="0"/>
        <v>-45.454545454545453</v>
      </c>
      <c r="G54" s="192"/>
      <c r="H54" s="59"/>
      <c r="I54" s="80"/>
      <c r="J54" s="89"/>
      <c r="K54" s="88"/>
      <c r="L54" s="90"/>
      <c r="M54" s="4"/>
    </row>
    <row r="55" spans="1:13" ht="15" x14ac:dyDescent="0.25">
      <c r="A55" s="111" t="s">
        <v>77</v>
      </c>
      <c r="B55" s="111" t="s">
        <v>79</v>
      </c>
      <c r="C55" s="184" t="s">
        <v>24</v>
      </c>
      <c r="D55" s="187">
        <v>72</v>
      </c>
      <c r="E55" s="254">
        <v>181</v>
      </c>
      <c r="F55" s="147">
        <f t="shared" si="0"/>
        <v>-60.22099447513812</v>
      </c>
      <c r="G55" s="192"/>
      <c r="H55" s="91"/>
      <c r="I55" s="38"/>
      <c r="J55" s="92"/>
      <c r="K55" s="93"/>
      <c r="L55" s="94"/>
      <c r="M55" s="95"/>
    </row>
    <row r="56" spans="1:13" ht="15" x14ac:dyDescent="0.25">
      <c r="A56" s="138" t="s">
        <v>80</v>
      </c>
      <c r="B56" s="138" t="s">
        <v>81</v>
      </c>
      <c r="C56" s="183" t="s">
        <v>26</v>
      </c>
      <c r="D56" s="188">
        <v>869</v>
      </c>
      <c r="E56" s="255">
        <v>442</v>
      </c>
      <c r="F56" s="148">
        <f t="shared" si="0"/>
        <v>96.60633484162895</v>
      </c>
      <c r="G56" s="192"/>
      <c r="H56" s="96"/>
      <c r="I56" s="96"/>
      <c r="J56" s="97"/>
      <c r="K56" s="30"/>
      <c r="L56" s="30"/>
      <c r="M56" s="30"/>
    </row>
    <row r="57" spans="1:13" ht="15" x14ac:dyDescent="0.25">
      <c r="A57" s="112" t="s">
        <v>82</v>
      </c>
      <c r="B57" s="112" t="s">
        <v>83</v>
      </c>
      <c r="C57" s="185" t="s">
        <v>26</v>
      </c>
      <c r="D57" s="187">
        <v>46</v>
      </c>
      <c r="E57" s="254">
        <v>8</v>
      </c>
      <c r="F57" s="147">
        <f t="shared" si="0"/>
        <v>475</v>
      </c>
      <c r="G57" s="192"/>
      <c r="H57" s="96"/>
      <c r="I57" s="96"/>
      <c r="J57" s="97"/>
      <c r="K57" s="30"/>
      <c r="L57" s="30"/>
      <c r="M57" s="30"/>
    </row>
    <row r="58" spans="1:13" ht="14.1" customHeight="1" x14ac:dyDescent="0.25">
      <c r="A58" s="138" t="s">
        <v>82</v>
      </c>
      <c r="B58" s="138" t="s">
        <v>84</v>
      </c>
      <c r="C58" s="183" t="s">
        <v>26</v>
      </c>
      <c r="D58" s="188">
        <v>36</v>
      </c>
      <c r="E58" s="255">
        <v>14</v>
      </c>
      <c r="F58" s="148">
        <f t="shared" si="0"/>
        <v>157.14285714285717</v>
      </c>
      <c r="G58" s="192"/>
      <c r="H58" s="98"/>
      <c r="I58" s="99"/>
      <c r="J58" s="100"/>
      <c r="K58" s="101"/>
      <c r="L58" s="101"/>
      <c r="M58" s="101"/>
    </row>
    <row r="59" spans="1:13" ht="14.1" customHeight="1" x14ac:dyDescent="0.25">
      <c r="A59" s="111" t="s">
        <v>82</v>
      </c>
      <c r="B59" s="111" t="s">
        <v>85</v>
      </c>
      <c r="C59" s="184" t="s">
        <v>26</v>
      </c>
      <c r="D59" s="187">
        <v>82</v>
      </c>
      <c r="E59" s="254">
        <v>48</v>
      </c>
      <c r="F59" s="147">
        <f t="shared" si="0"/>
        <v>70.833333333333343</v>
      </c>
      <c r="G59" s="192"/>
      <c r="H59" s="98"/>
      <c r="I59" s="99"/>
      <c r="J59" s="100"/>
      <c r="K59" s="101"/>
      <c r="L59" s="101"/>
      <c r="M59" s="101"/>
    </row>
    <row r="60" spans="1:13" ht="15" x14ac:dyDescent="0.25">
      <c r="A60" s="138" t="s">
        <v>86</v>
      </c>
      <c r="B60" s="138" t="s">
        <v>87</v>
      </c>
      <c r="C60" s="183" t="s">
        <v>26</v>
      </c>
      <c r="D60" s="188">
        <v>2760</v>
      </c>
      <c r="E60" s="255">
        <v>0</v>
      </c>
      <c r="F60" s="148" t="str">
        <f t="shared" si="0"/>
        <v xml:space="preserve"> </v>
      </c>
      <c r="G60" s="192"/>
      <c r="H60" s="96"/>
      <c r="I60" s="102"/>
      <c r="J60" s="97"/>
      <c r="K60" s="28"/>
      <c r="L60" s="28"/>
      <c r="M60" s="28"/>
    </row>
    <row r="61" spans="1:13" ht="15" x14ac:dyDescent="0.25">
      <c r="A61" s="111" t="s">
        <v>86</v>
      </c>
      <c r="B61" s="111" t="s">
        <v>88</v>
      </c>
      <c r="C61" s="184" t="s">
        <v>26</v>
      </c>
      <c r="D61" s="187">
        <v>250</v>
      </c>
      <c r="E61" s="254">
        <v>503</v>
      </c>
      <c r="F61" s="147">
        <f t="shared" si="0"/>
        <v>-50.29821073558648</v>
      </c>
      <c r="G61" s="192"/>
      <c r="H61" s="96"/>
      <c r="I61" s="102"/>
      <c r="J61" s="97"/>
      <c r="K61" s="28"/>
      <c r="L61" s="28"/>
      <c r="M61" s="28"/>
    </row>
    <row r="62" spans="1:13" ht="15" x14ac:dyDescent="0.25">
      <c r="A62" s="138" t="s">
        <v>86</v>
      </c>
      <c r="B62" s="138" t="s">
        <v>89</v>
      </c>
      <c r="C62" s="183" t="s">
        <v>26</v>
      </c>
      <c r="D62" s="188">
        <v>209</v>
      </c>
      <c r="E62" s="255">
        <v>314</v>
      </c>
      <c r="F62" s="148">
        <f t="shared" si="0"/>
        <v>-33.439490445859875</v>
      </c>
      <c r="G62" s="192"/>
      <c r="H62" s="96"/>
      <c r="I62" s="102"/>
      <c r="J62" s="97"/>
      <c r="K62" s="30"/>
      <c r="L62" s="30"/>
      <c r="M62" s="30"/>
    </row>
    <row r="63" spans="1:13" s="104" customFormat="1" ht="15" x14ac:dyDescent="0.25">
      <c r="A63" s="111" t="s">
        <v>90</v>
      </c>
      <c r="B63" s="111" t="s">
        <v>91</v>
      </c>
      <c r="C63" s="184" t="s">
        <v>24</v>
      </c>
      <c r="D63" s="187">
        <v>30</v>
      </c>
      <c r="E63" s="254">
        <v>54</v>
      </c>
      <c r="F63" s="147">
        <f t="shared" si="0"/>
        <v>-44.444444444444443</v>
      </c>
      <c r="G63" s="192"/>
      <c r="H63" s="200"/>
      <c r="I63" s="206"/>
      <c r="J63" s="201"/>
      <c r="K63" s="133"/>
      <c r="L63" s="133"/>
      <c r="M63" s="133"/>
    </row>
    <row r="64" spans="1:13" ht="15" x14ac:dyDescent="0.25">
      <c r="A64" s="138" t="s">
        <v>92</v>
      </c>
      <c r="B64" s="138" t="s">
        <v>93</v>
      </c>
      <c r="C64" s="183" t="s">
        <v>24</v>
      </c>
      <c r="D64" s="188">
        <v>10</v>
      </c>
      <c r="E64" s="255">
        <v>11</v>
      </c>
      <c r="F64" s="148">
        <f t="shared" si="0"/>
        <v>-9.0909090909090935</v>
      </c>
      <c r="G64" s="192"/>
      <c r="H64" s="103"/>
      <c r="I64" s="102"/>
      <c r="J64" s="28"/>
      <c r="K64" s="28"/>
      <c r="L64" s="28"/>
      <c r="M64" s="29"/>
    </row>
    <row r="65" spans="1:13" ht="15" x14ac:dyDescent="0.25">
      <c r="A65" s="7" t="s">
        <v>92</v>
      </c>
      <c r="B65" s="7" t="s">
        <v>94</v>
      </c>
      <c r="C65" s="78" t="s">
        <v>28</v>
      </c>
      <c r="D65" s="81">
        <v>0</v>
      </c>
      <c r="E65" s="254">
        <v>19</v>
      </c>
      <c r="F65" s="40">
        <f t="shared" si="0"/>
        <v>-100</v>
      </c>
      <c r="G65" s="192"/>
      <c r="H65" s="29"/>
      <c r="I65" s="29"/>
      <c r="J65" s="29"/>
      <c r="K65" s="29"/>
      <c r="L65" s="29"/>
      <c r="M65" s="29"/>
    </row>
    <row r="66" spans="1:13" ht="15" x14ac:dyDescent="0.25">
      <c r="A66" s="31" t="s">
        <v>92</v>
      </c>
      <c r="B66" s="31" t="s">
        <v>95</v>
      </c>
      <c r="C66" s="77" t="s">
        <v>24</v>
      </c>
      <c r="D66" s="82">
        <v>92</v>
      </c>
      <c r="E66" s="255">
        <v>0</v>
      </c>
      <c r="F66" s="41" t="str">
        <f t="shared" si="0"/>
        <v xml:space="preserve"> </v>
      </c>
      <c r="G66" s="192"/>
      <c r="H66" s="29"/>
      <c r="I66" s="29"/>
      <c r="J66" s="29"/>
      <c r="K66" s="29"/>
      <c r="L66" s="29"/>
      <c r="M66" s="29"/>
    </row>
    <row r="67" spans="1:13" ht="15" x14ac:dyDescent="0.25">
      <c r="A67" s="7" t="s">
        <v>92</v>
      </c>
      <c r="B67" s="7" t="s">
        <v>96</v>
      </c>
      <c r="C67" s="78" t="s">
        <v>24</v>
      </c>
      <c r="D67" s="81">
        <v>13</v>
      </c>
      <c r="E67" s="254">
        <v>16</v>
      </c>
      <c r="F67" s="40">
        <f t="shared" si="0"/>
        <v>-18.75</v>
      </c>
      <c r="G67" s="192"/>
      <c r="H67" s="1"/>
      <c r="I67" s="1"/>
      <c r="J67" s="1"/>
      <c r="K67" s="1"/>
      <c r="L67" s="1"/>
      <c r="M67" s="1"/>
    </row>
    <row r="68" spans="1:13" ht="15" x14ac:dyDescent="0.25">
      <c r="A68" s="31" t="s">
        <v>92</v>
      </c>
      <c r="B68" s="31" t="s">
        <v>97</v>
      </c>
      <c r="C68" s="77" t="s">
        <v>24</v>
      </c>
      <c r="D68" s="82">
        <v>233</v>
      </c>
      <c r="E68" s="255">
        <v>389</v>
      </c>
      <c r="F68" s="41">
        <f t="shared" si="0"/>
        <v>-40.102827763496144</v>
      </c>
      <c r="G68" s="192"/>
      <c r="H68" s="1"/>
      <c r="I68" s="1"/>
      <c r="J68" s="1"/>
      <c r="K68" s="1"/>
      <c r="L68" s="1"/>
      <c r="M68" s="1"/>
    </row>
    <row r="69" spans="1:13" ht="15" x14ac:dyDescent="0.25">
      <c r="A69" s="8" t="s">
        <v>92</v>
      </c>
      <c r="B69" s="8" t="s">
        <v>98</v>
      </c>
      <c r="C69" s="79" t="s">
        <v>24</v>
      </c>
      <c r="D69" s="81">
        <v>162</v>
      </c>
      <c r="E69" s="254">
        <v>120</v>
      </c>
      <c r="F69" s="40">
        <f t="shared" si="0"/>
        <v>35</v>
      </c>
      <c r="G69" s="192"/>
      <c r="H69" s="1"/>
      <c r="I69" s="1"/>
      <c r="J69" s="1"/>
      <c r="K69" s="1"/>
      <c r="L69" s="1"/>
      <c r="M69" s="1"/>
    </row>
    <row r="70" spans="1:13" ht="15" x14ac:dyDescent="0.25">
      <c r="A70" s="31" t="s">
        <v>99</v>
      </c>
      <c r="B70" s="31" t="s">
        <v>100</v>
      </c>
      <c r="C70" s="77" t="s">
        <v>24</v>
      </c>
      <c r="D70" s="82">
        <v>1</v>
      </c>
      <c r="E70" s="255">
        <v>23</v>
      </c>
      <c r="F70" s="41">
        <f t="shared" si="0"/>
        <v>-95.652173913043484</v>
      </c>
      <c r="G70" s="192"/>
      <c r="H70" s="1"/>
      <c r="I70" s="1"/>
      <c r="J70" s="1"/>
      <c r="K70" s="1"/>
      <c r="L70" s="1"/>
      <c r="M70" s="1"/>
    </row>
    <row r="71" spans="1:13" ht="15" x14ac:dyDescent="0.25">
      <c r="A71" s="8" t="s">
        <v>99</v>
      </c>
      <c r="B71" s="8" t="s">
        <v>101</v>
      </c>
      <c r="C71" s="79" t="s">
        <v>26</v>
      </c>
      <c r="D71" s="81">
        <v>190</v>
      </c>
      <c r="E71" s="254">
        <v>138</v>
      </c>
      <c r="F71" s="40">
        <f t="shared" si="0"/>
        <v>37.681159420289845</v>
      </c>
      <c r="G71" s="192"/>
      <c r="H71" s="1"/>
      <c r="I71" s="1"/>
      <c r="J71" s="1"/>
      <c r="K71" s="1"/>
      <c r="L71" s="1"/>
      <c r="M71" s="1"/>
    </row>
    <row r="72" spans="1:13" ht="15" x14ac:dyDescent="0.25">
      <c r="A72" s="31" t="s">
        <v>99</v>
      </c>
      <c r="B72" s="31" t="s">
        <v>102</v>
      </c>
      <c r="C72" s="77" t="s">
        <v>26</v>
      </c>
      <c r="D72" s="82">
        <v>13</v>
      </c>
      <c r="E72" s="255">
        <v>19</v>
      </c>
      <c r="F72" s="41">
        <f t="shared" si="0"/>
        <v>-31.578947368421055</v>
      </c>
      <c r="G72" s="192"/>
      <c r="H72" s="1"/>
      <c r="I72" s="1"/>
      <c r="J72" s="1"/>
      <c r="K72" s="1"/>
      <c r="L72" s="1"/>
      <c r="M72" s="1"/>
    </row>
    <row r="73" spans="1:13" ht="15" x14ac:dyDescent="0.25">
      <c r="A73" s="8" t="s">
        <v>99</v>
      </c>
      <c r="B73" s="8" t="s">
        <v>103</v>
      </c>
      <c r="C73" s="79" t="s">
        <v>24</v>
      </c>
      <c r="D73" s="81">
        <v>1</v>
      </c>
      <c r="E73" s="254">
        <v>48</v>
      </c>
      <c r="F73" s="40">
        <f t="shared" si="0"/>
        <v>-97.916666666666671</v>
      </c>
      <c r="G73" s="192"/>
      <c r="H73" s="1"/>
      <c r="I73" s="1"/>
      <c r="J73" s="1"/>
      <c r="K73" s="1"/>
      <c r="L73" s="1"/>
      <c r="M73" s="1"/>
    </row>
    <row r="74" spans="1:13" ht="14.25" customHeight="1" x14ac:dyDescent="0.25">
      <c r="A74" s="31" t="s">
        <v>99</v>
      </c>
      <c r="B74" s="31" t="s">
        <v>104</v>
      </c>
      <c r="C74" s="77" t="s">
        <v>28</v>
      </c>
      <c r="D74" s="82">
        <v>0</v>
      </c>
      <c r="E74" s="255">
        <v>1</v>
      </c>
      <c r="F74" s="41">
        <f t="shared" si="0"/>
        <v>-100</v>
      </c>
      <c r="G74" s="192"/>
      <c r="H74" s="1"/>
      <c r="I74" s="1"/>
      <c r="J74" s="1"/>
      <c r="K74" s="1"/>
      <c r="L74" s="1"/>
      <c r="M74" s="1"/>
    </row>
    <row r="75" spans="1:13" ht="15.75" x14ac:dyDescent="0.25">
      <c r="A75" s="83" t="s">
        <v>4</v>
      </c>
      <c r="B75" s="83"/>
      <c r="C75" s="84"/>
      <c r="D75" s="85">
        <f>SUM(D14:D74)</f>
        <v>8467</v>
      </c>
      <c r="E75" s="245">
        <f>SUM(E14:E74)</f>
        <v>4990</v>
      </c>
      <c r="F75" s="70">
        <f t="shared" si="0"/>
        <v>69.679358717434866</v>
      </c>
      <c r="G75" s="208"/>
      <c r="H75" s="1"/>
      <c r="I75" s="1"/>
      <c r="J75" s="1"/>
      <c r="K75" s="1"/>
      <c r="L75" s="1"/>
      <c r="M75" s="1"/>
    </row>
    <row r="76" spans="1:13" ht="3" customHeight="1" x14ac:dyDescent="0.25">
      <c r="A76" s="229"/>
      <c r="B76" s="229"/>
      <c r="C76" s="230"/>
      <c r="D76" s="229"/>
      <c r="E76" s="229"/>
      <c r="F76" s="231" t="str">
        <f t="shared" si="0"/>
        <v xml:space="preserve"> </v>
      </c>
      <c r="G76" s="192"/>
      <c r="H76" s="1"/>
      <c r="I76" s="1"/>
      <c r="J76" s="1"/>
      <c r="K76" s="1"/>
      <c r="L76" s="1"/>
      <c r="M76" s="1"/>
    </row>
    <row r="77" spans="1:13" x14ac:dyDescent="0.2">
      <c r="A77" s="117" t="s">
        <v>126</v>
      </c>
      <c r="B77" s="117"/>
      <c r="C77" s="232"/>
      <c r="D77" s="117"/>
      <c r="E77" s="117"/>
      <c r="F77" s="117"/>
      <c r="H77" s="1"/>
      <c r="I77" s="1"/>
      <c r="J77" s="1"/>
      <c r="K77" s="1"/>
      <c r="L77" s="1"/>
      <c r="M77" s="1"/>
    </row>
    <row r="78" spans="1:13" x14ac:dyDescent="0.2">
      <c r="A78" s="14"/>
      <c r="H78" s="1"/>
      <c r="I78" s="1"/>
      <c r="J78" s="1"/>
      <c r="K78" s="1"/>
      <c r="L78" s="1"/>
      <c r="M78" s="1"/>
    </row>
    <row r="79" spans="1:13" x14ac:dyDescent="0.2">
      <c r="H79" s="1"/>
      <c r="I79" s="1"/>
      <c r="J79" s="1"/>
      <c r="K79" s="1"/>
      <c r="L79" s="1"/>
      <c r="M79" s="1"/>
    </row>
    <row r="80" spans="1:13" x14ac:dyDescent="0.2">
      <c r="I80" s="12"/>
      <c r="J80" s="10"/>
      <c r="K80" s="10"/>
      <c r="L80" s="10"/>
      <c r="M80" s="1"/>
    </row>
    <row r="81" spans="1:13" x14ac:dyDescent="0.2">
      <c r="I81" s="12"/>
      <c r="J81" s="10"/>
      <c r="K81" s="10"/>
      <c r="L81" s="10"/>
      <c r="M81" s="1"/>
    </row>
    <row r="82" spans="1:13" x14ac:dyDescent="0.2">
      <c r="I82" s="12"/>
      <c r="J82" s="11"/>
      <c r="K82" s="11"/>
      <c r="L82" s="11"/>
      <c r="M82" s="1"/>
    </row>
    <row r="83" spans="1:13" x14ac:dyDescent="0.2">
      <c r="I83" s="12"/>
      <c r="J83" s="11"/>
      <c r="K83" s="11"/>
      <c r="L83" s="11"/>
      <c r="M83" s="1"/>
    </row>
    <row r="84" spans="1:13" ht="15" x14ac:dyDescent="0.25">
      <c r="A84" s="2"/>
      <c r="B84" s="2"/>
      <c r="C84" s="51"/>
      <c r="D84" s="2"/>
      <c r="E84" s="2"/>
      <c r="F84" s="2"/>
      <c r="G84" s="135"/>
      <c r="H84" s="57"/>
      <c r="I84" s="60"/>
      <c r="J84" s="13"/>
      <c r="K84" s="13"/>
      <c r="L84" s="13"/>
      <c r="M84" s="1"/>
    </row>
    <row r="85" spans="1:13" x14ac:dyDescent="0.2">
      <c r="J85" s="3"/>
      <c r="M85" s="1"/>
    </row>
    <row r="86" spans="1:13" x14ac:dyDescent="0.2">
      <c r="J86" s="3"/>
      <c r="M86" s="1"/>
    </row>
    <row r="87" spans="1:13" x14ac:dyDescent="0.2">
      <c r="J87" s="3"/>
      <c r="M87" s="1"/>
    </row>
    <row r="88" spans="1:13" x14ac:dyDescent="0.2">
      <c r="J88" s="3"/>
      <c r="M88" s="1"/>
    </row>
    <row r="89" spans="1:13" x14ac:dyDescent="0.2">
      <c r="J89" s="3"/>
      <c r="M89" s="1"/>
    </row>
    <row r="90" spans="1:13" x14ac:dyDescent="0.2">
      <c r="J90" s="3"/>
      <c r="M90" s="1"/>
    </row>
    <row r="91" spans="1:13" x14ac:dyDescent="0.2">
      <c r="J91" s="3"/>
      <c r="M91" s="1"/>
    </row>
    <row r="92" spans="1:13" x14ac:dyDescent="0.2">
      <c r="J92" s="3"/>
      <c r="M92" s="1"/>
    </row>
    <row r="93" spans="1:13" x14ac:dyDescent="0.2">
      <c r="J93" s="3"/>
      <c r="M93" s="1"/>
    </row>
  </sheetData>
  <mergeCells count="2">
    <mergeCell ref="A9:F9"/>
    <mergeCell ref="H9:M9"/>
  </mergeCells>
  <pageMargins left="0.59" right="0.12" top="0.43" bottom="0.43" header="0.43" footer="0.43"/>
  <pageSetup paperSize="9" scale="6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94"/>
  <sheetViews>
    <sheetView topLeftCell="A19" zoomScaleNormal="100" workbookViewId="0">
      <selection activeCell="A6" sqref="A6"/>
    </sheetView>
  </sheetViews>
  <sheetFormatPr baseColWidth="10" defaultRowHeight="12.75" x14ac:dyDescent="0.2"/>
  <cols>
    <col min="1" max="1" width="16.140625" style="104" customWidth="1"/>
    <col min="2" max="2" width="17.7109375" style="104" bestFit="1" customWidth="1"/>
    <col min="3" max="3" width="9.7109375" style="157" customWidth="1"/>
    <col min="4" max="4" width="9.7109375" style="104" bestFit="1" customWidth="1"/>
    <col min="5" max="5" width="9.28515625" style="104" customWidth="1"/>
    <col min="6" max="6" width="9.140625" style="104" bestFit="1" customWidth="1"/>
    <col min="7" max="7" width="3.7109375" style="134" customWidth="1"/>
    <col min="8" max="8" width="16.42578125" style="163" bestFit="1" customWidth="1"/>
    <col min="9" max="9" width="16.85546875" style="163" bestFit="1" customWidth="1"/>
    <col min="10" max="10" width="9.7109375" style="170" bestFit="1" customWidth="1"/>
    <col min="11" max="11" width="9.7109375" style="106" bestFit="1" customWidth="1"/>
    <col min="12" max="12" width="9.28515625" style="106" customWidth="1"/>
    <col min="13" max="13" width="7.5703125" style="106" customWidth="1"/>
    <col min="14" max="14" width="8.28515625" style="104" customWidth="1"/>
    <col min="15" max="16384" width="11.42578125" style="104"/>
  </cols>
  <sheetData>
    <row r="1" spans="1:14" ht="33" customHeight="1" x14ac:dyDescent="0.25">
      <c r="A1" s="118"/>
      <c r="B1" s="118"/>
      <c r="C1" s="149"/>
      <c r="D1" s="118"/>
      <c r="E1" s="118"/>
      <c r="F1" s="118"/>
      <c r="G1" s="131"/>
      <c r="H1" s="160"/>
      <c r="I1" s="130"/>
      <c r="J1" s="168"/>
      <c r="K1" s="120"/>
      <c r="L1" s="120"/>
      <c r="M1" s="120"/>
      <c r="N1" s="123"/>
    </row>
    <row r="2" spans="1:14" ht="14.1" customHeight="1" x14ac:dyDescent="0.25">
      <c r="A2" s="118"/>
      <c r="B2" s="118"/>
      <c r="C2" s="149"/>
      <c r="D2" s="118"/>
      <c r="E2" s="118"/>
      <c r="F2" s="118"/>
      <c r="G2" s="131"/>
      <c r="H2" s="160"/>
      <c r="I2" s="130"/>
      <c r="J2" s="168"/>
      <c r="K2" s="120"/>
      <c r="L2" s="120"/>
      <c r="M2" s="120"/>
      <c r="N2" s="124"/>
    </row>
    <row r="3" spans="1:14" ht="38.25" customHeight="1" x14ac:dyDescent="0.2">
      <c r="A3" s="119"/>
      <c r="B3" s="119"/>
      <c r="C3" s="150"/>
      <c r="D3" s="119"/>
      <c r="E3" s="119"/>
      <c r="F3" s="119"/>
      <c r="G3" s="132"/>
      <c r="H3" s="161"/>
      <c r="I3" s="130"/>
      <c r="J3" s="168"/>
      <c r="K3" s="120"/>
      <c r="L3" s="120"/>
      <c r="M3" s="120"/>
      <c r="N3" s="125"/>
    </row>
    <row r="4" spans="1:14" ht="15" customHeight="1" x14ac:dyDescent="0.25">
      <c r="A4" s="144" t="s">
        <v>19</v>
      </c>
      <c r="B4" s="144"/>
      <c r="C4" s="151"/>
      <c r="D4" s="144"/>
      <c r="E4" s="144"/>
      <c r="F4" s="144"/>
      <c r="G4" s="209"/>
      <c r="H4" s="162"/>
      <c r="I4" s="165"/>
      <c r="J4" s="169"/>
      <c r="K4" s="120"/>
      <c r="L4" s="120"/>
      <c r="M4" s="121" t="s">
        <v>7</v>
      </c>
    </row>
    <row r="5" spans="1:14" ht="15" customHeight="1" x14ac:dyDescent="0.25">
      <c r="A5" s="144" t="s">
        <v>189</v>
      </c>
      <c r="B5" s="144"/>
      <c r="C5" s="151"/>
      <c r="D5" s="144"/>
      <c r="E5" s="144"/>
      <c r="F5" s="144"/>
      <c r="G5" s="209"/>
      <c r="H5" s="162"/>
      <c r="I5" s="165"/>
      <c r="J5" s="169"/>
      <c r="K5" s="126"/>
      <c r="L5" s="127"/>
      <c r="M5" s="121" t="s">
        <v>8</v>
      </c>
    </row>
    <row r="6" spans="1:14" ht="3" customHeight="1" x14ac:dyDescent="0.2">
      <c r="A6" s="119"/>
      <c r="B6" s="119"/>
      <c r="C6" s="150"/>
      <c r="D6" s="119"/>
      <c r="E6" s="119"/>
      <c r="F6" s="119"/>
      <c r="G6" s="132"/>
      <c r="H6" s="161"/>
      <c r="I6" s="130"/>
      <c r="J6" s="168"/>
      <c r="K6" s="120"/>
      <c r="L6" s="120"/>
      <c r="M6" s="120"/>
      <c r="N6" s="125"/>
    </row>
    <row r="7" spans="1:14" ht="14.25" customHeight="1" x14ac:dyDescent="0.25">
      <c r="A7" s="122" t="s">
        <v>18</v>
      </c>
      <c r="B7" s="122"/>
      <c r="C7" s="143"/>
      <c r="D7" s="122"/>
      <c r="E7" s="122"/>
      <c r="F7" s="122"/>
      <c r="G7" s="137"/>
      <c r="H7" s="159"/>
      <c r="I7" s="130"/>
      <c r="J7" s="168"/>
      <c r="K7" s="128"/>
      <c r="L7" s="128"/>
      <c r="M7" s="128"/>
      <c r="N7" s="129"/>
    </row>
    <row r="8" spans="1:14" ht="7.5" customHeight="1" x14ac:dyDescent="0.25">
      <c r="A8" s="122"/>
      <c r="B8" s="122"/>
      <c r="C8" s="143"/>
      <c r="D8" s="122"/>
      <c r="E8" s="122"/>
      <c r="F8" s="122"/>
      <c r="G8" s="137"/>
      <c r="H8" s="159"/>
      <c r="I8" s="130"/>
      <c r="J8" s="168"/>
      <c r="K8" s="128"/>
      <c r="L8" s="128"/>
      <c r="M8" s="128"/>
      <c r="N8" s="129"/>
    </row>
    <row r="9" spans="1:14" ht="15.75" x14ac:dyDescent="0.25">
      <c r="A9" s="292" t="s">
        <v>105</v>
      </c>
      <c r="B9" s="293"/>
      <c r="C9" s="293"/>
      <c r="D9" s="293"/>
      <c r="E9" s="293"/>
      <c r="F9" s="294"/>
      <c r="G9" s="210"/>
      <c r="H9" s="292" t="s">
        <v>106</v>
      </c>
      <c r="I9" s="293"/>
      <c r="J9" s="293"/>
      <c r="K9" s="293"/>
      <c r="L9" s="293"/>
      <c r="M9" s="294"/>
      <c r="N9" s="129"/>
    </row>
    <row r="10" spans="1:14" ht="15.75" x14ac:dyDescent="0.25">
      <c r="A10" s="246"/>
      <c r="B10" s="246"/>
      <c r="C10" s="246"/>
      <c r="D10" s="246"/>
      <c r="E10" s="246"/>
      <c r="F10" s="246"/>
      <c r="G10" s="210"/>
      <c r="H10" s="246"/>
      <c r="I10" s="246"/>
      <c r="J10" s="246"/>
      <c r="K10" s="246"/>
      <c r="L10" s="246"/>
      <c r="M10" s="246"/>
      <c r="N10" s="129"/>
    </row>
    <row r="11" spans="1:14" ht="15.75" x14ac:dyDescent="0.25">
      <c r="A11" s="247"/>
      <c r="B11" s="247"/>
      <c r="C11" s="247"/>
      <c r="D11" s="247"/>
      <c r="E11" s="247"/>
      <c r="F11" s="247"/>
      <c r="G11" s="210"/>
      <c r="H11" s="247"/>
      <c r="I11" s="247"/>
      <c r="J11" s="247"/>
      <c r="K11" s="247"/>
      <c r="L11" s="247"/>
      <c r="M11" s="247"/>
      <c r="N11" s="129"/>
    </row>
    <row r="12" spans="1:14" ht="15.75" x14ac:dyDescent="0.25">
      <c r="A12" s="248"/>
      <c r="B12" s="248"/>
      <c r="C12" s="248" t="s">
        <v>147</v>
      </c>
      <c r="D12" s="249">
        <v>2019</v>
      </c>
      <c r="E12" s="253">
        <v>2018</v>
      </c>
      <c r="F12" s="248"/>
      <c r="G12" s="210"/>
      <c r="H12" s="248"/>
      <c r="I12" s="248"/>
      <c r="J12" s="248" t="s">
        <v>147</v>
      </c>
      <c r="K12" s="249">
        <v>2019</v>
      </c>
      <c r="L12" s="253">
        <v>2018</v>
      </c>
      <c r="M12" s="248"/>
      <c r="N12" s="129"/>
    </row>
    <row r="13" spans="1:14" ht="14.25" customHeight="1" x14ac:dyDescent="0.25">
      <c r="A13" s="250" t="s">
        <v>20</v>
      </c>
      <c r="B13" s="251" t="s">
        <v>21</v>
      </c>
      <c r="C13" s="218" t="s">
        <v>148</v>
      </c>
      <c r="D13" s="217" t="s">
        <v>182</v>
      </c>
      <c r="E13" s="220" t="s">
        <v>183</v>
      </c>
      <c r="F13" s="252" t="s">
        <v>0</v>
      </c>
      <c r="G13" s="137"/>
      <c r="H13" s="250" t="s">
        <v>20</v>
      </c>
      <c r="I13" s="251" t="s">
        <v>21</v>
      </c>
      <c r="J13" s="218" t="s">
        <v>148</v>
      </c>
      <c r="K13" s="217" t="s">
        <v>182</v>
      </c>
      <c r="L13" s="220" t="s">
        <v>183</v>
      </c>
      <c r="M13" s="252" t="s">
        <v>0</v>
      </c>
    </row>
    <row r="14" spans="1:14" ht="15" x14ac:dyDescent="0.25">
      <c r="A14" s="138" t="s">
        <v>22</v>
      </c>
      <c r="B14" s="138" t="s">
        <v>163</v>
      </c>
      <c r="C14" s="152" t="s">
        <v>24</v>
      </c>
      <c r="D14" s="139"/>
      <c r="E14" s="221">
        <v>151</v>
      </c>
      <c r="F14" s="148">
        <f t="shared" ref="F14:F76" si="0">IF(E14&gt;0,(D14*100/E14)-100," ")</f>
        <v>-100</v>
      </c>
      <c r="G14" s="147"/>
      <c r="H14" s="171" t="s">
        <v>107</v>
      </c>
      <c r="I14" s="172" t="s">
        <v>108</v>
      </c>
      <c r="J14" s="177" t="s">
        <v>26</v>
      </c>
      <c r="K14" s="180">
        <v>2</v>
      </c>
      <c r="L14" s="238">
        <v>2</v>
      </c>
      <c r="M14" s="146">
        <f t="shared" ref="M14:M35" si="1">IF(L14&gt;0,(K14*100/L14)-100," ")</f>
        <v>0</v>
      </c>
    </row>
    <row r="15" spans="1:14" ht="15" x14ac:dyDescent="0.25">
      <c r="A15" s="111" t="s">
        <v>22</v>
      </c>
      <c r="B15" s="111" t="s">
        <v>25</v>
      </c>
      <c r="C15" s="153" t="s">
        <v>26</v>
      </c>
      <c r="D15" s="110">
        <v>345</v>
      </c>
      <c r="E15" s="222">
        <v>0</v>
      </c>
      <c r="F15" s="147" t="str">
        <f t="shared" si="0"/>
        <v xml:space="preserve"> </v>
      </c>
      <c r="G15" s="147"/>
      <c r="H15" s="173" t="s">
        <v>39</v>
      </c>
      <c r="I15" s="174" t="s">
        <v>109</v>
      </c>
      <c r="J15" s="178" t="s">
        <v>26</v>
      </c>
      <c r="K15" s="181">
        <v>5</v>
      </c>
      <c r="L15" s="227">
        <v>7</v>
      </c>
      <c r="M15" s="147">
        <f t="shared" si="1"/>
        <v>-28.571428571428569</v>
      </c>
    </row>
    <row r="16" spans="1:14" ht="15" x14ac:dyDescent="0.25">
      <c r="A16" s="140" t="s">
        <v>22</v>
      </c>
      <c r="B16" s="140" t="s">
        <v>128</v>
      </c>
      <c r="C16" s="152" t="s">
        <v>24</v>
      </c>
      <c r="D16" s="139">
        <v>2</v>
      </c>
      <c r="E16" s="221">
        <v>0</v>
      </c>
      <c r="F16" s="148" t="str">
        <f t="shared" si="0"/>
        <v xml:space="preserve"> </v>
      </c>
      <c r="G16" s="147"/>
      <c r="H16" s="175" t="s">
        <v>110</v>
      </c>
      <c r="I16" s="176" t="s">
        <v>111</v>
      </c>
      <c r="J16" s="179" t="s">
        <v>26</v>
      </c>
      <c r="K16" s="182"/>
      <c r="L16" s="228">
        <v>38</v>
      </c>
      <c r="M16" s="148">
        <f t="shared" si="1"/>
        <v>-100</v>
      </c>
    </row>
    <row r="17" spans="1:13" ht="15" x14ac:dyDescent="0.25">
      <c r="A17" s="112" t="s">
        <v>22</v>
      </c>
      <c r="B17" s="112" t="s">
        <v>27</v>
      </c>
      <c r="C17" s="154" t="s">
        <v>28</v>
      </c>
      <c r="D17" s="110"/>
      <c r="E17" s="222">
        <v>36</v>
      </c>
      <c r="F17" s="147">
        <f t="shared" si="0"/>
        <v>-100</v>
      </c>
      <c r="G17" s="147"/>
      <c r="H17" s="173" t="s">
        <v>110</v>
      </c>
      <c r="I17" s="174" t="s">
        <v>112</v>
      </c>
      <c r="J17" s="178" t="s">
        <v>26</v>
      </c>
      <c r="K17" s="181">
        <v>12</v>
      </c>
      <c r="L17" s="227">
        <v>6</v>
      </c>
      <c r="M17" s="147">
        <f t="shared" si="1"/>
        <v>100</v>
      </c>
    </row>
    <row r="18" spans="1:13" ht="15" x14ac:dyDescent="0.25">
      <c r="A18" s="141" t="s">
        <v>1</v>
      </c>
      <c r="B18" s="141" t="s">
        <v>29</v>
      </c>
      <c r="C18" s="155" t="s">
        <v>24</v>
      </c>
      <c r="D18" s="139">
        <v>211</v>
      </c>
      <c r="E18" s="221">
        <v>180</v>
      </c>
      <c r="F18" s="148">
        <f t="shared" si="0"/>
        <v>17.222222222222229</v>
      </c>
      <c r="G18" s="147"/>
      <c r="H18" s="175" t="s">
        <v>110</v>
      </c>
      <c r="I18" s="176" t="s">
        <v>112</v>
      </c>
      <c r="J18" s="179" t="s">
        <v>26</v>
      </c>
      <c r="K18" s="182">
        <v>6</v>
      </c>
      <c r="L18" s="228">
        <v>0</v>
      </c>
      <c r="M18" s="148"/>
    </row>
    <row r="19" spans="1:13" ht="15" x14ac:dyDescent="0.25">
      <c r="A19" s="112" t="s">
        <v>1</v>
      </c>
      <c r="B19" s="112" t="s">
        <v>30</v>
      </c>
      <c r="C19" s="154" t="s">
        <v>24</v>
      </c>
      <c r="D19" s="110">
        <v>8</v>
      </c>
      <c r="E19" s="222">
        <v>6</v>
      </c>
      <c r="F19" s="147">
        <f t="shared" si="0"/>
        <v>33.333333333333343</v>
      </c>
      <c r="G19" s="147"/>
      <c r="H19" s="173" t="s">
        <v>113</v>
      </c>
      <c r="I19" s="174" t="s">
        <v>127</v>
      </c>
      <c r="J19" s="178" t="s">
        <v>26</v>
      </c>
      <c r="K19" s="181">
        <v>14</v>
      </c>
      <c r="L19" s="227">
        <v>0</v>
      </c>
      <c r="M19" s="147" t="str">
        <f t="shared" si="1"/>
        <v xml:space="preserve"> </v>
      </c>
    </row>
    <row r="20" spans="1:13" ht="15" x14ac:dyDescent="0.25">
      <c r="A20" s="138" t="s">
        <v>1</v>
      </c>
      <c r="B20" s="138" t="s">
        <v>129</v>
      </c>
      <c r="C20" s="152" t="s">
        <v>24</v>
      </c>
      <c r="D20" s="139">
        <v>25</v>
      </c>
      <c r="E20" s="221">
        <v>30</v>
      </c>
      <c r="F20" s="148">
        <f t="shared" si="0"/>
        <v>-16.666666666666671</v>
      </c>
      <c r="G20" s="147"/>
      <c r="H20" s="175" t="s">
        <v>57</v>
      </c>
      <c r="I20" s="176" t="s">
        <v>115</v>
      </c>
      <c r="J20" s="179" t="s">
        <v>26</v>
      </c>
      <c r="K20" s="182">
        <v>43</v>
      </c>
      <c r="L20" s="228">
        <v>0</v>
      </c>
      <c r="M20" s="148" t="str">
        <f t="shared" si="1"/>
        <v xml:space="preserve"> </v>
      </c>
    </row>
    <row r="21" spans="1:13" ht="15" x14ac:dyDescent="0.25">
      <c r="A21" s="109" t="s">
        <v>1</v>
      </c>
      <c r="B21" s="109" t="s">
        <v>32</v>
      </c>
      <c r="C21" s="153" t="s">
        <v>24</v>
      </c>
      <c r="D21" s="110">
        <v>1</v>
      </c>
      <c r="E21" s="222">
        <v>0</v>
      </c>
      <c r="F21" s="147" t="str">
        <f t="shared" si="0"/>
        <v xml:space="preserve"> </v>
      </c>
      <c r="G21" s="147"/>
      <c r="H21" s="173" t="s">
        <v>67</v>
      </c>
      <c r="I21" s="174" t="s">
        <v>68</v>
      </c>
      <c r="J21" s="178" t="s">
        <v>26</v>
      </c>
      <c r="K21" s="181">
        <v>2</v>
      </c>
      <c r="L21" s="227">
        <v>1</v>
      </c>
      <c r="M21" s="147">
        <f t="shared" si="1"/>
        <v>100</v>
      </c>
    </row>
    <row r="22" spans="1:13" ht="15" x14ac:dyDescent="0.25">
      <c r="A22" s="138" t="s">
        <v>1</v>
      </c>
      <c r="B22" s="138" t="s">
        <v>130</v>
      </c>
      <c r="C22" s="152" t="s">
        <v>24</v>
      </c>
      <c r="D22" s="139">
        <v>4</v>
      </c>
      <c r="E22" s="221">
        <v>1</v>
      </c>
      <c r="F22" s="148">
        <f t="shared" si="0"/>
        <v>300</v>
      </c>
      <c r="G22" s="147"/>
      <c r="H22" s="175" t="s">
        <v>70</v>
      </c>
      <c r="I22" s="176" t="s">
        <v>71</v>
      </c>
      <c r="J22" s="179" t="s">
        <v>26</v>
      </c>
      <c r="K22" s="182">
        <v>94</v>
      </c>
      <c r="L22" s="228">
        <v>32</v>
      </c>
      <c r="M22" s="148">
        <f t="shared" si="1"/>
        <v>193.75</v>
      </c>
    </row>
    <row r="23" spans="1:13" ht="15" x14ac:dyDescent="0.25">
      <c r="A23" s="111" t="s">
        <v>1</v>
      </c>
      <c r="B23" s="111" t="s">
        <v>131</v>
      </c>
      <c r="C23" s="153" t="s">
        <v>24</v>
      </c>
      <c r="D23" s="110">
        <v>11</v>
      </c>
      <c r="E23" s="222">
        <v>0</v>
      </c>
      <c r="F23" s="147" t="str">
        <f t="shared" si="0"/>
        <v xml:space="preserve"> </v>
      </c>
      <c r="G23" s="147"/>
      <c r="H23" s="173" t="s">
        <v>75</v>
      </c>
      <c r="I23" s="174" t="s">
        <v>116</v>
      </c>
      <c r="J23" s="178" t="s">
        <v>26</v>
      </c>
      <c r="K23" s="181">
        <v>9</v>
      </c>
      <c r="L23" s="227">
        <v>28</v>
      </c>
      <c r="M23" s="147">
        <f t="shared" si="1"/>
        <v>-67.857142857142861</v>
      </c>
    </row>
    <row r="24" spans="1:13" ht="15" x14ac:dyDescent="0.25">
      <c r="A24" s="142" t="s">
        <v>1</v>
      </c>
      <c r="B24" s="142" t="s">
        <v>132</v>
      </c>
      <c r="C24" s="156" t="s">
        <v>26</v>
      </c>
      <c r="D24" s="139">
        <v>608</v>
      </c>
      <c r="E24" s="221">
        <v>524</v>
      </c>
      <c r="F24" s="148">
        <f t="shared" si="0"/>
        <v>16.030534351145036</v>
      </c>
      <c r="G24" s="147"/>
      <c r="H24" s="175" t="s">
        <v>80</v>
      </c>
      <c r="I24" s="176" t="s">
        <v>117</v>
      </c>
      <c r="J24" s="179" t="s">
        <v>26</v>
      </c>
      <c r="K24" s="182">
        <v>199</v>
      </c>
      <c r="L24" s="228">
        <v>70</v>
      </c>
      <c r="M24" s="148">
        <f t="shared" si="1"/>
        <v>184.28571428571428</v>
      </c>
    </row>
    <row r="25" spans="1:13" ht="15" x14ac:dyDescent="0.25">
      <c r="A25" s="111" t="s">
        <v>1</v>
      </c>
      <c r="B25" s="111" t="s">
        <v>133</v>
      </c>
      <c r="C25" s="153" t="s">
        <v>36</v>
      </c>
      <c r="D25" s="110">
        <v>12</v>
      </c>
      <c r="E25" s="222">
        <v>176</v>
      </c>
      <c r="F25" s="147">
        <f t="shared" si="0"/>
        <v>-93.181818181818187</v>
      </c>
      <c r="G25" s="147"/>
      <c r="H25" s="173" t="s">
        <v>80</v>
      </c>
      <c r="I25" s="174" t="s">
        <v>118</v>
      </c>
      <c r="J25" s="178" t="s">
        <v>26</v>
      </c>
      <c r="K25" s="181">
        <v>11</v>
      </c>
      <c r="L25" s="227">
        <v>1</v>
      </c>
      <c r="M25" s="147">
        <f t="shared" si="1"/>
        <v>1000</v>
      </c>
    </row>
    <row r="26" spans="1:13" ht="15" x14ac:dyDescent="0.25">
      <c r="A26" s="140" t="s">
        <v>1</v>
      </c>
      <c r="B26" s="140" t="s">
        <v>134</v>
      </c>
      <c r="C26" s="152" t="s">
        <v>24</v>
      </c>
      <c r="D26" s="139">
        <v>40</v>
      </c>
      <c r="E26" s="221">
        <v>45</v>
      </c>
      <c r="F26" s="148">
        <f t="shared" si="0"/>
        <v>-11.111111111111114</v>
      </c>
      <c r="G26" s="147"/>
      <c r="H26" s="239" t="s">
        <v>99</v>
      </c>
      <c r="I26" s="240" t="s">
        <v>119</v>
      </c>
      <c r="J26" s="241" t="s">
        <v>26</v>
      </c>
      <c r="K26" s="242">
        <v>9</v>
      </c>
      <c r="L26" s="243">
        <v>0</v>
      </c>
      <c r="M26" s="233" t="str">
        <f t="shared" si="1"/>
        <v xml:space="preserve"> </v>
      </c>
    </row>
    <row r="27" spans="1:13" ht="15.75" x14ac:dyDescent="0.25">
      <c r="A27" s="111" t="s">
        <v>1</v>
      </c>
      <c r="B27" s="111" t="s">
        <v>38</v>
      </c>
      <c r="C27" s="153" t="s">
        <v>24</v>
      </c>
      <c r="D27" s="110"/>
      <c r="E27" s="222">
        <v>57</v>
      </c>
      <c r="F27" s="147">
        <f t="shared" si="0"/>
        <v>-100</v>
      </c>
      <c r="G27" s="192"/>
      <c r="H27" s="83" t="s">
        <v>4</v>
      </c>
      <c r="I27" s="258"/>
      <c r="J27" s="259"/>
      <c r="K27" s="260">
        <f>SUM(K14:K26)</f>
        <v>406</v>
      </c>
      <c r="L27" s="261">
        <f>SUM(L14:L26)</f>
        <v>185</v>
      </c>
      <c r="M27" s="70">
        <f>IF(L27&gt;0,(K27*100/L27)-100," ")</f>
        <v>119.45945945945945</v>
      </c>
    </row>
    <row r="28" spans="1:13" ht="15.75" x14ac:dyDescent="0.25">
      <c r="A28" s="140" t="s">
        <v>39</v>
      </c>
      <c r="B28" s="140" t="s">
        <v>40</v>
      </c>
      <c r="C28" s="152" t="s">
        <v>26</v>
      </c>
      <c r="D28" s="139">
        <v>22</v>
      </c>
      <c r="E28" s="221">
        <v>21</v>
      </c>
      <c r="F28" s="148">
        <f t="shared" si="0"/>
        <v>4.7619047619047592</v>
      </c>
      <c r="G28" s="192"/>
      <c r="H28" s="189" t="s">
        <v>3</v>
      </c>
      <c r="I28" s="262"/>
      <c r="J28" s="263"/>
      <c r="K28" s="264">
        <f>SUM(K27+D75)</f>
        <v>9728</v>
      </c>
      <c r="L28" s="265">
        <f>SUM(L27+E75)</f>
        <v>5840</v>
      </c>
      <c r="M28" s="236">
        <f>IF(L28&gt;0,(K28*100/L28)-100," ")</f>
        <v>66.575342465753437</v>
      </c>
    </row>
    <row r="29" spans="1:13" ht="15" x14ac:dyDescent="0.25">
      <c r="A29" s="111" t="s">
        <v>41</v>
      </c>
      <c r="B29" s="111" t="s">
        <v>42</v>
      </c>
      <c r="C29" s="153" t="s">
        <v>26</v>
      </c>
      <c r="D29" s="110"/>
      <c r="E29" s="222">
        <v>56</v>
      </c>
      <c r="F29" s="147">
        <f t="shared" si="0"/>
        <v>-100</v>
      </c>
      <c r="G29" s="192"/>
      <c r="K29" s="191"/>
      <c r="L29" s="191"/>
      <c r="M29" s="192" t="str">
        <f t="shared" si="1"/>
        <v xml:space="preserve"> </v>
      </c>
    </row>
    <row r="30" spans="1:13" ht="15" x14ac:dyDescent="0.25">
      <c r="A30" s="140" t="s">
        <v>43</v>
      </c>
      <c r="B30" s="140" t="s">
        <v>44</v>
      </c>
      <c r="C30" s="152" t="s">
        <v>24</v>
      </c>
      <c r="D30" s="139">
        <v>35</v>
      </c>
      <c r="E30" s="221">
        <v>60</v>
      </c>
      <c r="F30" s="148">
        <f t="shared" si="0"/>
        <v>-41.666666666666664</v>
      </c>
      <c r="G30" s="192"/>
      <c r="H30" s="107" t="s">
        <v>121</v>
      </c>
      <c r="I30" s="104"/>
      <c r="J30" s="190"/>
      <c r="K30" s="191"/>
      <c r="L30" s="191"/>
      <c r="M30" s="192" t="str">
        <f t="shared" si="1"/>
        <v xml:space="preserve"> </v>
      </c>
    </row>
    <row r="31" spans="1:13" ht="15" x14ac:dyDescent="0.25">
      <c r="A31" s="111" t="s">
        <v>43</v>
      </c>
      <c r="B31" s="111" t="s">
        <v>45</v>
      </c>
      <c r="C31" s="153" t="s">
        <v>26</v>
      </c>
      <c r="D31" s="110">
        <v>54</v>
      </c>
      <c r="E31" s="222">
        <v>123</v>
      </c>
      <c r="F31" s="147">
        <f t="shared" si="0"/>
        <v>-56.097560975609753</v>
      </c>
      <c r="G31" s="192"/>
      <c r="H31" s="104"/>
      <c r="I31" s="104"/>
      <c r="J31" s="190"/>
      <c r="K31" s="191"/>
      <c r="L31" s="191"/>
      <c r="M31" s="192" t="str">
        <f t="shared" si="1"/>
        <v xml:space="preserve"> </v>
      </c>
    </row>
    <row r="32" spans="1:13" ht="15" x14ac:dyDescent="0.25">
      <c r="A32" s="140" t="s">
        <v>43</v>
      </c>
      <c r="B32" s="140" t="s">
        <v>46</v>
      </c>
      <c r="C32" s="152" t="s">
        <v>26</v>
      </c>
      <c r="D32" s="139">
        <v>582</v>
      </c>
      <c r="E32" s="221">
        <v>0</v>
      </c>
      <c r="F32" s="148" t="str">
        <f t="shared" si="0"/>
        <v xml:space="preserve"> </v>
      </c>
      <c r="G32" s="192"/>
      <c r="H32" s="166" t="s">
        <v>120</v>
      </c>
      <c r="I32" s="186"/>
      <c r="J32" s="190"/>
      <c r="K32" s="191"/>
      <c r="L32" s="191"/>
      <c r="M32" s="192" t="str">
        <f t="shared" si="1"/>
        <v xml:space="preserve"> </v>
      </c>
    </row>
    <row r="33" spans="1:13" ht="15" x14ac:dyDescent="0.25">
      <c r="A33" s="111" t="s">
        <v>47</v>
      </c>
      <c r="B33" s="111" t="s">
        <v>135</v>
      </c>
      <c r="C33" s="153" t="s">
        <v>26</v>
      </c>
      <c r="D33" s="110">
        <v>345</v>
      </c>
      <c r="E33" s="222">
        <v>24</v>
      </c>
      <c r="F33" s="147">
        <f t="shared" si="0"/>
        <v>1337.5</v>
      </c>
      <c r="G33" s="192"/>
      <c r="H33" s="166" t="s">
        <v>24</v>
      </c>
      <c r="I33" s="186" t="s">
        <v>122</v>
      </c>
      <c r="J33" s="190"/>
      <c r="K33" s="191"/>
      <c r="L33" s="191"/>
      <c r="M33" s="192" t="str">
        <f t="shared" si="1"/>
        <v xml:space="preserve"> </v>
      </c>
    </row>
    <row r="34" spans="1:13" ht="15" x14ac:dyDescent="0.25">
      <c r="A34" s="140" t="s">
        <v>136</v>
      </c>
      <c r="B34" s="140" t="s">
        <v>137</v>
      </c>
      <c r="C34" s="152"/>
      <c r="D34" s="139"/>
      <c r="E34" s="221">
        <v>1</v>
      </c>
      <c r="F34" s="148">
        <f t="shared" si="0"/>
        <v>-100</v>
      </c>
      <c r="G34" s="192"/>
      <c r="H34" s="166" t="s">
        <v>26</v>
      </c>
      <c r="I34" s="186" t="s">
        <v>123</v>
      </c>
      <c r="J34" s="190"/>
      <c r="K34" s="191"/>
      <c r="L34" s="191"/>
      <c r="M34" s="192" t="str">
        <f t="shared" si="1"/>
        <v xml:space="preserve"> </v>
      </c>
    </row>
    <row r="35" spans="1:13" ht="15" x14ac:dyDescent="0.25">
      <c r="A35" s="111" t="s">
        <v>49</v>
      </c>
      <c r="B35" s="111" t="s">
        <v>50</v>
      </c>
      <c r="C35" s="153" t="s">
        <v>26</v>
      </c>
      <c r="D35" s="110">
        <v>2</v>
      </c>
      <c r="E35" s="222">
        <v>0</v>
      </c>
      <c r="F35" s="147" t="str">
        <f t="shared" si="0"/>
        <v xml:space="preserve"> </v>
      </c>
      <c r="G35" s="192"/>
      <c r="H35" s="166" t="s">
        <v>28</v>
      </c>
      <c r="I35" s="186" t="s">
        <v>124</v>
      </c>
      <c r="J35" s="190"/>
      <c r="K35" s="191"/>
      <c r="L35" s="191"/>
      <c r="M35" s="192" t="str">
        <f t="shared" si="1"/>
        <v xml:space="preserve"> </v>
      </c>
    </row>
    <row r="36" spans="1:13" ht="15" x14ac:dyDescent="0.25">
      <c r="A36" s="140" t="s">
        <v>49</v>
      </c>
      <c r="B36" s="140" t="s">
        <v>51</v>
      </c>
      <c r="C36" s="152" t="s">
        <v>24</v>
      </c>
      <c r="D36" s="139">
        <v>58</v>
      </c>
      <c r="E36" s="221">
        <v>82</v>
      </c>
      <c r="F36" s="148">
        <f t="shared" si="0"/>
        <v>-29.268292682926827</v>
      </c>
      <c r="G36" s="192"/>
      <c r="H36" s="166" t="s">
        <v>36</v>
      </c>
      <c r="I36" s="186" t="s">
        <v>125</v>
      </c>
      <c r="J36" s="190"/>
      <c r="K36" s="134"/>
      <c r="L36" s="134"/>
      <c r="M36" s="134"/>
    </row>
    <row r="37" spans="1:13" ht="15" x14ac:dyDescent="0.25">
      <c r="A37" s="111" t="s">
        <v>49</v>
      </c>
      <c r="B37" s="111" t="s">
        <v>52</v>
      </c>
      <c r="C37" s="153" t="s">
        <v>24</v>
      </c>
      <c r="D37" s="110">
        <v>21</v>
      </c>
      <c r="E37" s="222">
        <v>34</v>
      </c>
      <c r="F37" s="147">
        <f t="shared" si="0"/>
        <v>-38.235294117647058</v>
      </c>
      <c r="G37" s="192"/>
      <c r="H37" s="166"/>
      <c r="I37" s="186"/>
      <c r="J37" s="193"/>
      <c r="K37" s="192"/>
      <c r="L37" s="194"/>
      <c r="M37" s="108"/>
    </row>
    <row r="38" spans="1:13" ht="15" x14ac:dyDescent="0.25">
      <c r="A38" s="140" t="s">
        <v>49</v>
      </c>
      <c r="B38" s="140" t="s">
        <v>53</v>
      </c>
      <c r="C38" s="152" t="s">
        <v>26</v>
      </c>
      <c r="D38" s="139">
        <v>50</v>
      </c>
      <c r="E38" s="221">
        <v>31</v>
      </c>
      <c r="F38" s="148">
        <f t="shared" si="0"/>
        <v>61.290322580645153</v>
      </c>
      <c r="G38" s="192"/>
      <c r="H38" s="166"/>
      <c r="I38" s="186"/>
      <c r="J38" s="193"/>
      <c r="K38" s="192"/>
      <c r="L38" s="194"/>
      <c r="M38" s="108"/>
    </row>
    <row r="39" spans="1:13" ht="15" x14ac:dyDescent="0.25">
      <c r="A39" s="111" t="s">
        <v>54</v>
      </c>
      <c r="B39" s="111" t="s">
        <v>55</v>
      </c>
      <c r="C39" s="153" t="s">
        <v>24</v>
      </c>
      <c r="D39" s="110">
        <v>50</v>
      </c>
      <c r="E39" s="222">
        <v>6</v>
      </c>
      <c r="F39" s="147">
        <f t="shared" si="0"/>
        <v>733.33333333333337</v>
      </c>
      <c r="G39" s="192"/>
      <c r="H39" s="166"/>
      <c r="I39" s="186"/>
      <c r="J39" s="193"/>
      <c r="K39" s="192"/>
      <c r="L39" s="194"/>
      <c r="M39" s="108"/>
    </row>
    <row r="40" spans="1:13" ht="15" x14ac:dyDescent="0.25">
      <c r="A40" s="140" t="s">
        <v>54</v>
      </c>
      <c r="B40" s="140" t="s">
        <v>56</v>
      </c>
      <c r="C40" s="152" t="s">
        <v>24</v>
      </c>
      <c r="D40" s="139">
        <v>103</v>
      </c>
      <c r="E40" s="221">
        <v>22</v>
      </c>
      <c r="F40" s="148">
        <f t="shared" si="0"/>
        <v>368.18181818181819</v>
      </c>
      <c r="G40" s="192"/>
      <c r="H40" s="166"/>
      <c r="I40" s="186"/>
      <c r="J40" s="193"/>
      <c r="K40" s="192"/>
      <c r="L40" s="194"/>
      <c r="M40" s="108"/>
    </row>
    <row r="41" spans="1:13" ht="15" x14ac:dyDescent="0.25">
      <c r="A41" s="111" t="s">
        <v>57</v>
      </c>
      <c r="B41" s="111" t="s">
        <v>138</v>
      </c>
      <c r="C41" s="153" t="s">
        <v>26</v>
      </c>
      <c r="D41" s="110"/>
      <c r="E41" s="222">
        <v>7</v>
      </c>
      <c r="F41" s="147">
        <f t="shared" si="0"/>
        <v>-100</v>
      </c>
      <c r="G41" s="192"/>
      <c r="H41" s="166"/>
      <c r="I41" s="186"/>
      <c r="J41" s="193"/>
      <c r="K41" s="192"/>
      <c r="L41" s="194"/>
      <c r="M41" s="108"/>
    </row>
    <row r="42" spans="1:13" ht="15" x14ac:dyDescent="0.25">
      <c r="A42" s="140" t="s">
        <v>57</v>
      </c>
      <c r="B42" s="140" t="s">
        <v>61</v>
      </c>
      <c r="C42" s="152" t="s">
        <v>24</v>
      </c>
      <c r="D42" s="139">
        <v>1</v>
      </c>
      <c r="E42" s="221">
        <v>0</v>
      </c>
      <c r="F42" s="148" t="str">
        <f t="shared" si="0"/>
        <v xml:space="preserve"> </v>
      </c>
      <c r="G42" s="192"/>
      <c r="H42" s="166"/>
      <c r="I42" s="186"/>
      <c r="J42" s="193"/>
      <c r="K42" s="192"/>
      <c r="L42" s="194"/>
      <c r="M42" s="108"/>
    </row>
    <row r="43" spans="1:13" ht="15" x14ac:dyDescent="0.25">
      <c r="A43" s="111" t="s">
        <v>57</v>
      </c>
      <c r="B43" s="111" t="s">
        <v>60</v>
      </c>
      <c r="C43" s="153" t="s">
        <v>28</v>
      </c>
      <c r="D43" s="110">
        <v>3</v>
      </c>
      <c r="E43" s="222">
        <v>0</v>
      </c>
      <c r="F43" s="147" t="str">
        <f t="shared" si="0"/>
        <v xml:space="preserve"> </v>
      </c>
      <c r="G43" s="192"/>
      <c r="H43" s="166"/>
      <c r="I43" s="186"/>
      <c r="J43" s="193"/>
      <c r="K43" s="192"/>
      <c r="L43" s="194"/>
      <c r="M43" s="108"/>
    </row>
    <row r="44" spans="1:13" ht="15" x14ac:dyDescent="0.25">
      <c r="A44" s="140" t="s">
        <v>57</v>
      </c>
      <c r="B44" s="140" t="s">
        <v>62</v>
      </c>
      <c r="C44" s="152" t="s">
        <v>24</v>
      </c>
      <c r="D44" s="139"/>
      <c r="E44" s="221">
        <v>27</v>
      </c>
      <c r="F44" s="148">
        <f t="shared" si="0"/>
        <v>-100</v>
      </c>
      <c r="G44" s="192"/>
      <c r="H44" s="166"/>
      <c r="I44" s="186"/>
      <c r="J44" s="193"/>
      <c r="K44" s="192"/>
      <c r="L44" s="194"/>
      <c r="M44" s="108"/>
    </row>
    <row r="45" spans="1:13" ht="15" x14ac:dyDescent="0.25">
      <c r="A45" s="111" t="s">
        <v>57</v>
      </c>
      <c r="B45" s="111" t="s">
        <v>63</v>
      </c>
      <c r="C45" s="153" t="s">
        <v>26</v>
      </c>
      <c r="D45" s="110">
        <v>51</v>
      </c>
      <c r="E45" s="222">
        <v>0</v>
      </c>
      <c r="F45" s="147" t="str">
        <f t="shared" si="0"/>
        <v xml:space="preserve"> </v>
      </c>
      <c r="G45" s="192"/>
      <c r="H45" s="166"/>
      <c r="I45" s="186"/>
      <c r="J45" s="193"/>
      <c r="K45" s="192"/>
      <c r="L45" s="194"/>
      <c r="M45" s="108"/>
    </row>
    <row r="46" spans="1:13" ht="15" x14ac:dyDescent="0.25">
      <c r="A46" s="140" t="s">
        <v>57</v>
      </c>
      <c r="B46" s="140" t="s">
        <v>139</v>
      </c>
      <c r="C46" s="152" t="s">
        <v>24</v>
      </c>
      <c r="D46" s="139">
        <v>6</v>
      </c>
      <c r="E46" s="221">
        <v>291</v>
      </c>
      <c r="F46" s="148">
        <f t="shared" si="0"/>
        <v>-97.938144329896915</v>
      </c>
      <c r="G46" s="192"/>
      <c r="H46" s="134"/>
      <c r="I46" s="134"/>
      <c r="J46" s="134"/>
      <c r="K46" s="134"/>
      <c r="L46" s="134"/>
      <c r="M46" s="134"/>
    </row>
    <row r="47" spans="1:13" ht="15" x14ac:dyDescent="0.25">
      <c r="A47" s="111" t="s">
        <v>57</v>
      </c>
      <c r="B47" s="111" t="s">
        <v>65</v>
      </c>
      <c r="C47" s="153" t="s">
        <v>24</v>
      </c>
      <c r="D47" s="110">
        <v>2</v>
      </c>
      <c r="E47" s="222">
        <v>48</v>
      </c>
      <c r="F47" s="147">
        <f t="shared" si="0"/>
        <v>-95.833333333333329</v>
      </c>
      <c r="G47" s="192"/>
      <c r="H47" s="166"/>
      <c r="I47" s="186"/>
      <c r="J47" s="193"/>
      <c r="K47" s="192"/>
      <c r="L47" s="194"/>
      <c r="M47" s="108"/>
    </row>
    <row r="48" spans="1:13" ht="15" x14ac:dyDescent="0.25">
      <c r="A48" s="140" t="s">
        <v>2</v>
      </c>
      <c r="B48" s="140" t="s">
        <v>66</v>
      </c>
      <c r="C48" s="152" t="s">
        <v>24</v>
      </c>
      <c r="D48" s="139">
        <v>215</v>
      </c>
      <c r="E48" s="221">
        <v>185</v>
      </c>
      <c r="F48" s="148">
        <f t="shared" si="0"/>
        <v>16.21621621621621</v>
      </c>
      <c r="G48" s="192"/>
      <c r="H48" s="166"/>
      <c r="I48" s="186"/>
      <c r="J48" s="193"/>
      <c r="K48" s="192"/>
      <c r="L48" s="194"/>
      <c r="M48" s="108"/>
    </row>
    <row r="49" spans="1:13" ht="15" x14ac:dyDescent="0.25">
      <c r="A49" s="111" t="s">
        <v>67</v>
      </c>
      <c r="B49" s="111" t="s">
        <v>68</v>
      </c>
      <c r="C49" s="153" t="s">
        <v>26</v>
      </c>
      <c r="D49" s="110">
        <v>48</v>
      </c>
      <c r="E49" s="222">
        <v>53</v>
      </c>
      <c r="F49" s="147">
        <f t="shared" si="0"/>
        <v>-9.4339622641509493</v>
      </c>
      <c r="G49" s="192"/>
      <c r="H49" s="166"/>
      <c r="I49" s="186"/>
      <c r="J49" s="193"/>
      <c r="K49" s="192"/>
      <c r="L49" s="194"/>
      <c r="M49" s="108"/>
    </row>
    <row r="50" spans="1:13" ht="15" x14ac:dyDescent="0.25">
      <c r="A50" s="140" t="s">
        <v>67</v>
      </c>
      <c r="B50" s="140" t="s">
        <v>69</v>
      </c>
      <c r="C50" s="152" t="s">
        <v>24</v>
      </c>
      <c r="D50" s="139">
        <v>524</v>
      </c>
      <c r="E50" s="221">
        <v>277</v>
      </c>
      <c r="F50" s="148">
        <f t="shared" si="0"/>
        <v>89.169675090252696</v>
      </c>
      <c r="G50" s="192"/>
      <c r="H50" s="166"/>
      <c r="I50" s="186"/>
      <c r="J50" s="193"/>
      <c r="K50" s="192"/>
      <c r="L50" s="194"/>
      <c r="M50" s="108"/>
    </row>
    <row r="51" spans="1:13" ht="15" x14ac:dyDescent="0.25">
      <c r="A51" s="111" t="s">
        <v>70</v>
      </c>
      <c r="B51" s="111" t="s">
        <v>71</v>
      </c>
      <c r="C51" s="153" t="s">
        <v>26</v>
      </c>
      <c r="D51" s="110">
        <v>52</v>
      </c>
      <c r="E51" s="222">
        <v>26</v>
      </c>
      <c r="F51" s="147">
        <f t="shared" si="0"/>
        <v>100</v>
      </c>
      <c r="G51" s="192"/>
      <c r="H51" s="166"/>
      <c r="I51" s="186"/>
      <c r="J51" s="193"/>
      <c r="K51" s="192"/>
      <c r="L51" s="194"/>
      <c r="M51" s="108"/>
    </row>
    <row r="52" spans="1:13" ht="15" x14ac:dyDescent="0.25">
      <c r="A52" s="140" t="s">
        <v>70</v>
      </c>
      <c r="B52" s="140" t="s">
        <v>72</v>
      </c>
      <c r="C52" s="152" t="s">
        <v>26</v>
      </c>
      <c r="D52" s="139">
        <v>323</v>
      </c>
      <c r="E52" s="221">
        <v>203</v>
      </c>
      <c r="F52" s="148">
        <f t="shared" si="0"/>
        <v>59.113300492610847</v>
      </c>
      <c r="G52" s="192"/>
      <c r="H52" s="166"/>
      <c r="I52" s="186"/>
      <c r="J52" s="193"/>
      <c r="K52" s="192"/>
      <c r="L52" s="194"/>
      <c r="M52" s="108"/>
    </row>
    <row r="53" spans="1:13" ht="15" x14ac:dyDescent="0.25">
      <c r="A53" s="111" t="s">
        <v>73</v>
      </c>
      <c r="B53" s="111" t="s">
        <v>74</v>
      </c>
      <c r="C53" s="153" t="s">
        <v>26</v>
      </c>
      <c r="D53" s="110">
        <v>31</v>
      </c>
      <c r="E53" s="222">
        <v>185</v>
      </c>
      <c r="F53" s="147">
        <f t="shared" si="0"/>
        <v>-83.243243243243242</v>
      </c>
      <c r="G53" s="192"/>
      <c r="H53" s="166"/>
      <c r="I53" s="186"/>
      <c r="J53" s="193"/>
      <c r="K53" s="192"/>
      <c r="L53" s="194"/>
      <c r="M53" s="108"/>
    </row>
    <row r="54" spans="1:13" ht="14.25" customHeight="1" x14ac:dyDescent="0.25">
      <c r="A54" s="140" t="s">
        <v>75</v>
      </c>
      <c r="B54" s="140" t="s">
        <v>76</v>
      </c>
      <c r="C54" s="152" t="s">
        <v>26</v>
      </c>
      <c r="D54" s="139">
        <v>14</v>
      </c>
      <c r="E54" s="221">
        <v>17</v>
      </c>
      <c r="F54" s="148">
        <f t="shared" si="0"/>
        <v>-17.647058823529406</v>
      </c>
      <c r="G54" s="192"/>
      <c r="H54" s="166"/>
      <c r="I54" s="186"/>
      <c r="J54" s="193"/>
      <c r="K54" s="192"/>
      <c r="L54" s="194"/>
      <c r="M54" s="108"/>
    </row>
    <row r="55" spans="1:13" ht="15" x14ac:dyDescent="0.25">
      <c r="A55" s="111" t="s">
        <v>77</v>
      </c>
      <c r="B55" s="111" t="s">
        <v>78</v>
      </c>
      <c r="C55" s="153" t="s">
        <v>24</v>
      </c>
      <c r="D55" s="110">
        <v>12</v>
      </c>
      <c r="E55" s="222">
        <v>67</v>
      </c>
      <c r="F55" s="147">
        <f t="shared" si="0"/>
        <v>-82.089552238805965</v>
      </c>
      <c r="G55" s="192"/>
      <c r="H55" s="166"/>
      <c r="I55" s="186"/>
      <c r="J55" s="193"/>
      <c r="K55" s="192"/>
      <c r="L55" s="194"/>
      <c r="M55" s="108"/>
    </row>
    <row r="56" spans="1:13" ht="15" x14ac:dyDescent="0.25">
      <c r="A56" s="140" t="s">
        <v>77</v>
      </c>
      <c r="B56" s="140" t="s">
        <v>140</v>
      </c>
      <c r="C56" s="152" t="s">
        <v>24</v>
      </c>
      <c r="D56" s="139">
        <v>79</v>
      </c>
      <c r="E56" s="221">
        <v>192</v>
      </c>
      <c r="F56" s="148">
        <f t="shared" si="0"/>
        <v>-58.854166666666664</v>
      </c>
      <c r="G56" s="192"/>
      <c r="H56" s="195"/>
      <c r="I56" s="145"/>
      <c r="J56" s="196"/>
      <c r="K56" s="197"/>
      <c r="L56" s="198"/>
      <c r="M56" s="199"/>
    </row>
    <row r="57" spans="1:13" ht="15" x14ac:dyDescent="0.25">
      <c r="A57" s="111" t="s">
        <v>80</v>
      </c>
      <c r="B57" s="111" t="s">
        <v>81</v>
      </c>
      <c r="C57" s="153" t="s">
        <v>26</v>
      </c>
      <c r="D57" s="110">
        <v>950</v>
      </c>
      <c r="E57" s="222">
        <v>524</v>
      </c>
      <c r="F57" s="147">
        <f t="shared" si="0"/>
        <v>81.297709923664115</v>
      </c>
      <c r="G57" s="192"/>
      <c r="H57" s="200"/>
      <c r="I57" s="200"/>
      <c r="J57" s="201"/>
      <c r="K57" s="136"/>
      <c r="L57" s="136"/>
      <c r="M57" s="136"/>
    </row>
    <row r="58" spans="1:13" ht="14.1" customHeight="1" x14ac:dyDescent="0.25">
      <c r="A58" s="140" t="s">
        <v>82</v>
      </c>
      <c r="B58" s="140" t="s">
        <v>141</v>
      </c>
      <c r="C58" s="152" t="s">
        <v>26</v>
      </c>
      <c r="D58" s="139">
        <v>182</v>
      </c>
      <c r="E58" s="221">
        <v>94</v>
      </c>
      <c r="F58" s="148">
        <f t="shared" si="0"/>
        <v>93.61702127659575</v>
      </c>
      <c r="G58" s="192"/>
      <c r="H58" s="200"/>
      <c r="I58" s="200"/>
      <c r="J58" s="201"/>
      <c r="K58" s="136"/>
      <c r="L58" s="136"/>
      <c r="M58" s="136"/>
    </row>
    <row r="59" spans="1:13" ht="14.1" customHeight="1" x14ac:dyDescent="0.25">
      <c r="A59" s="111" t="s">
        <v>86</v>
      </c>
      <c r="B59" s="111" t="s">
        <v>87</v>
      </c>
      <c r="C59" s="153" t="s">
        <v>26</v>
      </c>
      <c r="D59" s="110">
        <v>2868</v>
      </c>
      <c r="E59" s="222">
        <v>0</v>
      </c>
      <c r="F59" s="147" t="str">
        <f t="shared" si="0"/>
        <v xml:space="preserve"> </v>
      </c>
      <c r="G59" s="192"/>
      <c r="H59" s="202"/>
      <c r="I59" s="203"/>
      <c r="J59" s="204"/>
      <c r="K59" s="205"/>
      <c r="L59" s="205"/>
      <c r="M59" s="205"/>
    </row>
    <row r="60" spans="1:13" ht="15.75" x14ac:dyDescent="0.25">
      <c r="A60" s="140" t="s">
        <v>86</v>
      </c>
      <c r="B60" s="140" t="s">
        <v>142</v>
      </c>
      <c r="C60" s="152" t="s">
        <v>26</v>
      </c>
      <c r="D60" s="139">
        <v>287</v>
      </c>
      <c r="E60" s="221">
        <v>536</v>
      </c>
      <c r="F60" s="148">
        <f t="shared" si="0"/>
        <v>-46.455223880597018</v>
      </c>
      <c r="G60" s="192"/>
      <c r="H60" s="202"/>
      <c r="I60" s="203"/>
      <c r="J60" s="204"/>
      <c r="K60" s="205"/>
      <c r="L60" s="205"/>
      <c r="M60" s="205"/>
    </row>
    <row r="61" spans="1:13" ht="15" x14ac:dyDescent="0.25">
      <c r="A61" s="111" t="s">
        <v>86</v>
      </c>
      <c r="B61" s="111" t="s">
        <v>143</v>
      </c>
      <c r="C61" s="153" t="s">
        <v>26</v>
      </c>
      <c r="D61" s="110">
        <v>256</v>
      </c>
      <c r="E61" s="222">
        <v>353</v>
      </c>
      <c r="F61" s="147">
        <f t="shared" si="0"/>
        <v>-27.478753541076486</v>
      </c>
      <c r="G61" s="192"/>
      <c r="H61" s="200"/>
      <c r="I61" s="206"/>
      <c r="J61" s="201"/>
      <c r="K61" s="133"/>
      <c r="L61" s="133"/>
      <c r="M61" s="133"/>
    </row>
    <row r="62" spans="1:13" ht="15" x14ac:dyDescent="0.25">
      <c r="A62" s="140" t="s">
        <v>90</v>
      </c>
      <c r="B62" s="140" t="s">
        <v>91</v>
      </c>
      <c r="C62" s="152" t="s">
        <v>24</v>
      </c>
      <c r="D62" s="139">
        <v>35</v>
      </c>
      <c r="E62" s="221">
        <v>57</v>
      </c>
      <c r="F62" s="148">
        <f t="shared" si="0"/>
        <v>-38.596491228070178</v>
      </c>
      <c r="G62" s="192"/>
      <c r="H62" s="200"/>
      <c r="I62" s="206"/>
      <c r="J62" s="201"/>
      <c r="K62" s="133"/>
      <c r="L62" s="133"/>
      <c r="M62" s="133"/>
    </row>
    <row r="63" spans="1:13" ht="15" x14ac:dyDescent="0.25">
      <c r="A63" s="111" t="s">
        <v>92</v>
      </c>
      <c r="B63" s="111" t="s">
        <v>144</v>
      </c>
      <c r="C63" s="153" t="s">
        <v>24</v>
      </c>
      <c r="D63" s="110">
        <v>2</v>
      </c>
      <c r="E63" s="222">
        <v>0</v>
      </c>
      <c r="F63" s="147" t="str">
        <f t="shared" si="0"/>
        <v xml:space="preserve"> </v>
      </c>
      <c r="G63" s="192"/>
      <c r="H63" s="200"/>
      <c r="I63" s="206"/>
      <c r="J63" s="201"/>
      <c r="K63" s="136"/>
      <c r="L63" s="136"/>
      <c r="M63" s="136"/>
    </row>
    <row r="64" spans="1:13" ht="15" x14ac:dyDescent="0.25">
      <c r="A64" s="140" t="s">
        <v>92</v>
      </c>
      <c r="B64" s="140" t="s">
        <v>93</v>
      </c>
      <c r="C64" s="152" t="s">
        <v>24</v>
      </c>
      <c r="D64" s="139">
        <v>11</v>
      </c>
      <c r="E64" s="221">
        <v>11</v>
      </c>
      <c r="F64" s="148">
        <f t="shared" si="0"/>
        <v>0</v>
      </c>
      <c r="G64" s="192"/>
      <c r="H64" s="200"/>
      <c r="I64" s="206"/>
      <c r="J64" s="201"/>
      <c r="K64" s="133"/>
      <c r="L64" s="133"/>
      <c r="M64" s="133"/>
    </row>
    <row r="65" spans="1:13" ht="15" x14ac:dyDescent="0.25">
      <c r="A65" s="111" t="s">
        <v>92</v>
      </c>
      <c r="B65" s="111" t="s">
        <v>95</v>
      </c>
      <c r="C65" s="153" t="s">
        <v>28</v>
      </c>
      <c r="D65" s="110">
        <v>112</v>
      </c>
      <c r="E65" s="222">
        <v>0</v>
      </c>
      <c r="F65" s="147" t="str">
        <f t="shared" si="0"/>
        <v xml:space="preserve"> </v>
      </c>
      <c r="G65" s="192"/>
      <c r="H65" s="207"/>
      <c r="I65" s="206"/>
      <c r="J65" s="133"/>
      <c r="K65" s="133"/>
      <c r="L65" s="133"/>
      <c r="M65" s="134"/>
    </row>
    <row r="66" spans="1:13" ht="15" x14ac:dyDescent="0.25">
      <c r="A66" s="140" t="s">
        <v>92</v>
      </c>
      <c r="B66" s="140" t="s">
        <v>96</v>
      </c>
      <c r="C66" s="152" t="s">
        <v>24</v>
      </c>
      <c r="D66" s="139">
        <v>14</v>
      </c>
      <c r="E66" s="221">
        <v>36</v>
      </c>
      <c r="F66" s="148">
        <f t="shared" si="0"/>
        <v>-61.111111111111114</v>
      </c>
      <c r="G66" s="192"/>
      <c r="H66" s="134"/>
      <c r="I66" s="134"/>
      <c r="J66" s="134"/>
      <c r="K66" s="134"/>
      <c r="L66" s="134"/>
      <c r="M66" s="134"/>
    </row>
    <row r="67" spans="1:13" ht="15" x14ac:dyDescent="0.25">
      <c r="A67" s="111" t="s">
        <v>92</v>
      </c>
      <c r="B67" s="111" t="s">
        <v>97</v>
      </c>
      <c r="C67" s="153" t="s">
        <v>24</v>
      </c>
      <c r="D67" s="110">
        <v>263</v>
      </c>
      <c r="E67" s="222">
        <v>417</v>
      </c>
      <c r="F67" s="147">
        <f t="shared" si="0"/>
        <v>-36.930455635491604</v>
      </c>
      <c r="G67" s="192"/>
      <c r="H67" s="134"/>
      <c r="I67" s="134"/>
      <c r="J67" s="134"/>
      <c r="K67" s="134"/>
      <c r="L67" s="134"/>
      <c r="M67" s="134"/>
    </row>
    <row r="68" spans="1:13" ht="15" x14ac:dyDescent="0.25">
      <c r="A68" s="140" t="s">
        <v>92</v>
      </c>
      <c r="B68" s="140" t="s">
        <v>98</v>
      </c>
      <c r="C68" s="152" t="s">
        <v>24</v>
      </c>
      <c r="D68" s="139">
        <v>182</v>
      </c>
      <c r="E68" s="221">
        <v>138</v>
      </c>
      <c r="F68" s="148">
        <f t="shared" si="0"/>
        <v>31.884057971014499</v>
      </c>
      <c r="G68" s="192"/>
      <c r="H68" s="104"/>
      <c r="I68" s="104"/>
      <c r="J68" s="104"/>
      <c r="K68" s="104"/>
      <c r="L68" s="104"/>
      <c r="M68" s="104"/>
    </row>
    <row r="69" spans="1:13" ht="15" x14ac:dyDescent="0.25">
      <c r="A69" s="111" t="s">
        <v>99</v>
      </c>
      <c r="B69" s="111" t="s">
        <v>101</v>
      </c>
      <c r="C69" s="153" t="s">
        <v>26</v>
      </c>
      <c r="D69" s="110">
        <v>195</v>
      </c>
      <c r="E69" s="222">
        <v>145</v>
      </c>
      <c r="F69" s="147">
        <f t="shared" si="0"/>
        <v>34.482758620689651</v>
      </c>
      <c r="G69" s="192"/>
      <c r="H69" s="104"/>
      <c r="I69" s="104"/>
      <c r="J69" s="104"/>
      <c r="K69" s="104"/>
      <c r="L69" s="104"/>
      <c r="M69" s="104"/>
    </row>
    <row r="70" spans="1:13" ht="15" x14ac:dyDescent="0.25">
      <c r="A70" s="140" t="s">
        <v>99</v>
      </c>
      <c r="B70" s="140" t="s">
        <v>102</v>
      </c>
      <c r="C70" s="152" t="s">
        <v>26</v>
      </c>
      <c r="D70" s="139">
        <v>13</v>
      </c>
      <c r="E70" s="221">
        <v>22</v>
      </c>
      <c r="F70" s="148">
        <f t="shared" si="0"/>
        <v>-40.909090909090907</v>
      </c>
      <c r="G70" s="192"/>
      <c r="H70" s="104"/>
      <c r="I70" s="104"/>
      <c r="J70" s="104"/>
      <c r="K70" s="104"/>
      <c r="L70" s="104"/>
      <c r="M70" s="104"/>
    </row>
    <row r="71" spans="1:13" ht="15" x14ac:dyDescent="0.25">
      <c r="A71" s="111" t="s">
        <v>99</v>
      </c>
      <c r="B71" s="111" t="s">
        <v>100</v>
      </c>
      <c r="C71" s="153" t="s">
        <v>24</v>
      </c>
      <c r="D71" s="110">
        <v>1</v>
      </c>
      <c r="E71" s="222">
        <v>25</v>
      </c>
      <c r="F71" s="147">
        <f t="shared" si="0"/>
        <v>-96</v>
      </c>
      <c r="G71" s="192"/>
      <c r="H71" s="104"/>
      <c r="I71" s="104"/>
      <c r="J71" s="104"/>
      <c r="K71" s="104"/>
      <c r="L71" s="104"/>
      <c r="M71" s="104"/>
    </row>
    <row r="72" spans="1:13" ht="15" x14ac:dyDescent="0.25">
      <c r="A72" s="140" t="s">
        <v>99</v>
      </c>
      <c r="B72" s="140" t="s">
        <v>157</v>
      </c>
      <c r="C72" s="152" t="s">
        <v>24</v>
      </c>
      <c r="D72" s="139"/>
      <c r="E72" s="221">
        <v>2</v>
      </c>
      <c r="F72" s="148">
        <f t="shared" si="0"/>
        <v>-100</v>
      </c>
      <c r="G72" s="192"/>
      <c r="H72" s="104"/>
      <c r="I72" s="104"/>
      <c r="J72" s="104"/>
      <c r="K72" s="104"/>
      <c r="L72" s="104"/>
      <c r="M72" s="104"/>
    </row>
    <row r="73" spans="1:13" ht="15" x14ac:dyDescent="0.25">
      <c r="A73" s="111" t="s">
        <v>99</v>
      </c>
      <c r="B73" s="111" t="s">
        <v>167</v>
      </c>
      <c r="C73" s="153" t="s">
        <v>24</v>
      </c>
      <c r="D73" s="110">
        <v>1</v>
      </c>
      <c r="E73" s="222">
        <v>50</v>
      </c>
      <c r="F73" s="147">
        <f t="shared" si="0"/>
        <v>-98</v>
      </c>
      <c r="G73" s="192"/>
      <c r="H73" s="104"/>
      <c r="I73" s="104"/>
      <c r="J73" s="104"/>
      <c r="K73" s="104"/>
      <c r="L73" s="104"/>
      <c r="M73" s="104"/>
    </row>
    <row r="74" spans="1:13" ht="14.25" customHeight="1" x14ac:dyDescent="0.25">
      <c r="A74" s="140" t="s">
        <v>99</v>
      </c>
      <c r="B74" s="140" t="s">
        <v>104</v>
      </c>
      <c r="C74" s="152" t="s">
        <v>28</v>
      </c>
      <c r="D74" s="139"/>
      <c r="E74" s="221">
        <v>1</v>
      </c>
      <c r="F74" s="148">
        <f t="shared" si="0"/>
        <v>-100</v>
      </c>
      <c r="G74" s="192"/>
      <c r="H74" s="104"/>
      <c r="I74" s="104"/>
      <c r="J74" s="104"/>
      <c r="K74" s="104"/>
      <c r="L74" s="104"/>
      <c r="M74" s="104"/>
    </row>
    <row r="75" spans="1:13" ht="15.75" x14ac:dyDescent="0.25">
      <c r="A75" s="83" t="s">
        <v>4</v>
      </c>
      <c r="B75" s="83"/>
      <c r="C75" s="84"/>
      <c r="D75" s="85">
        <f>SUM(D14:D74)</f>
        <v>9322</v>
      </c>
      <c r="E75" s="245">
        <f>SUM(E14:E74)</f>
        <v>5655</v>
      </c>
      <c r="F75" s="70">
        <f t="shared" si="0"/>
        <v>64.845269672855892</v>
      </c>
      <c r="G75" s="208"/>
      <c r="H75" s="104"/>
      <c r="I75" s="104"/>
      <c r="J75" s="104"/>
      <c r="K75" s="104"/>
      <c r="L75" s="104"/>
      <c r="M75" s="104"/>
    </row>
    <row r="76" spans="1:13" ht="3" customHeight="1" x14ac:dyDescent="0.25">
      <c r="A76" s="229"/>
      <c r="B76" s="229"/>
      <c r="C76" s="230"/>
      <c r="D76" s="229"/>
      <c r="E76" s="229"/>
      <c r="F76" s="231" t="str">
        <f t="shared" si="0"/>
        <v xml:space="preserve"> </v>
      </c>
      <c r="G76" s="192"/>
      <c r="H76" s="104"/>
      <c r="I76" s="104"/>
      <c r="J76" s="104"/>
      <c r="K76" s="104"/>
      <c r="L76" s="104"/>
      <c r="M76" s="104"/>
    </row>
    <row r="77" spans="1:13" x14ac:dyDescent="0.2">
      <c r="A77" s="117" t="s">
        <v>146</v>
      </c>
      <c r="B77" s="117"/>
      <c r="C77" s="232"/>
      <c r="D77" s="117"/>
      <c r="E77" s="117"/>
      <c r="F77" s="117"/>
      <c r="H77" s="104"/>
      <c r="I77" s="104"/>
      <c r="J77" s="104"/>
      <c r="K77" s="104"/>
      <c r="L77" s="104"/>
      <c r="M77" s="104"/>
    </row>
    <row r="78" spans="1:13" x14ac:dyDescent="0.2">
      <c r="A78" s="117"/>
      <c r="H78" s="104"/>
      <c r="I78" s="104"/>
      <c r="J78" s="104"/>
      <c r="K78" s="104"/>
      <c r="L78" s="104"/>
      <c r="M78" s="104"/>
    </row>
    <row r="79" spans="1:13" x14ac:dyDescent="0.2">
      <c r="H79" s="104"/>
      <c r="I79" s="104"/>
      <c r="J79" s="104"/>
      <c r="K79" s="104"/>
      <c r="L79" s="104"/>
      <c r="M79" s="104"/>
    </row>
    <row r="80" spans="1:13" x14ac:dyDescent="0.2">
      <c r="H80" s="104"/>
      <c r="I80" s="104"/>
      <c r="J80" s="104"/>
      <c r="K80" s="104"/>
      <c r="L80" s="104"/>
      <c r="M80" s="104"/>
    </row>
    <row r="81" spans="1:13" x14ac:dyDescent="0.2">
      <c r="I81" s="115"/>
      <c r="J81" s="113"/>
      <c r="K81" s="113"/>
      <c r="L81" s="113"/>
      <c r="M81" s="104"/>
    </row>
    <row r="82" spans="1:13" x14ac:dyDescent="0.2">
      <c r="I82" s="115"/>
      <c r="J82" s="113"/>
      <c r="K82" s="113"/>
      <c r="L82" s="113"/>
      <c r="M82" s="104"/>
    </row>
    <row r="83" spans="1:13" x14ac:dyDescent="0.2">
      <c r="I83" s="115"/>
      <c r="J83" s="114"/>
      <c r="K83" s="114"/>
      <c r="L83" s="114"/>
      <c r="M83" s="104"/>
    </row>
    <row r="84" spans="1:13" ht="15" x14ac:dyDescent="0.25">
      <c r="A84" s="105"/>
      <c r="B84" s="105"/>
      <c r="C84" s="158"/>
      <c r="D84" s="105"/>
      <c r="E84" s="105"/>
      <c r="F84" s="105"/>
      <c r="G84" s="135"/>
      <c r="I84" s="115"/>
      <c r="J84" s="114"/>
      <c r="K84" s="114"/>
      <c r="L84" s="114"/>
      <c r="M84" s="104"/>
    </row>
    <row r="85" spans="1:13" ht="15" x14ac:dyDescent="0.25">
      <c r="H85" s="164"/>
      <c r="I85" s="167"/>
      <c r="J85" s="116"/>
      <c r="K85" s="116"/>
      <c r="L85" s="116"/>
      <c r="M85" s="104"/>
    </row>
    <row r="86" spans="1:13" x14ac:dyDescent="0.2">
      <c r="J86" s="106"/>
      <c r="M86" s="104"/>
    </row>
    <row r="87" spans="1:13" x14ac:dyDescent="0.2">
      <c r="J87" s="106"/>
      <c r="M87" s="104"/>
    </row>
    <row r="88" spans="1:13" x14ac:dyDescent="0.2">
      <c r="J88" s="106"/>
      <c r="M88" s="104"/>
    </row>
    <row r="89" spans="1:13" x14ac:dyDescent="0.2">
      <c r="J89" s="106"/>
      <c r="M89" s="104"/>
    </row>
    <row r="90" spans="1:13" x14ac:dyDescent="0.2">
      <c r="J90" s="106"/>
      <c r="M90" s="104"/>
    </row>
    <row r="91" spans="1:13" x14ac:dyDescent="0.2">
      <c r="J91" s="106"/>
      <c r="M91" s="104"/>
    </row>
    <row r="92" spans="1:13" x14ac:dyDescent="0.2">
      <c r="J92" s="106"/>
      <c r="M92" s="104"/>
    </row>
    <row r="93" spans="1:13" x14ac:dyDescent="0.2">
      <c r="J93" s="106"/>
      <c r="M93" s="104"/>
    </row>
    <row r="94" spans="1:13" x14ac:dyDescent="0.2">
      <c r="J94" s="106"/>
      <c r="M94" s="104"/>
    </row>
  </sheetData>
  <mergeCells count="2">
    <mergeCell ref="A9:F9"/>
    <mergeCell ref="H9:M9"/>
  </mergeCells>
  <pageMargins left="0.59" right="0.12" top="0.43" bottom="0.43" header="0.43" footer="0.43"/>
  <pageSetup paperSize="9" scale="64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95"/>
  <sheetViews>
    <sheetView topLeftCell="A61" zoomScaleNormal="100" workbookViewId="0">
      <selection activeCell="B28" sqref="B28"/>
    </sheetView>
  </sheetViews>
  <sheetFormatPr baseColWidth="10" defaultColWidth="4.28515625" defaultRowHeight="12.75" x14ac:dyDescent="0.2"/>
  <cols>
    <col min="1" max="1" width="16.140625" style="104" customWidth="1"/>
    <col min="2" max="2" width="22.5703125" style="104" bestFit="1" customWidth="1"/>
    <col min="3" max="3" width="9.7109375" style="157" customWidth="1"/>
    <col min="4" max="4" width="9.42578125" style="104" bestFit="1" customWidth="1"/>
    <col min="5" max="5" width="10" style="104" bestFit="1" customWidth="1"/>
    <col min="6" max="6" width="8" style="104" customWidth="1"/>
    <col min="7" max="7" width="3.7109375" style="134" customWidth="1"/>
    <col min="8" max="8" width="16.85546875" style="163" customWidth="1"/>
    <col min="9" max="9" width="15.28515625" style="163" bestFit="1" customWidth="1"/>
    <col min="10" max="10" width="9.7109375" style="170" bestFit="1" customWidth="1"/>
    <col min="11" max="11" width="9.42578125" style="106" bestFit="1" customWidth="1"/>
    <col min="12" max="12" width="10" style="106" bestFit="1" customWidth="1"/>
    <col min="13" max="13" width="7.28515625" style="106" customWidth="1"/>
    <col min="14" max="14" width="8.28515625" style="104" customWidth="1"/>
    <col min="15" max="16384" width="4.28515625" style="104"/>
  </cols>
  <sheetData>
    <row r="1" spans="1:14" ht="33" customHeight="1" x14ac:dyDescent="0.25">
      <c r="A1" s="118"/>
      <c r="B1" s="118"/>
      <c r="C1" s="149"/>
      <c r="D1" s="118"/>
      <c r="E1" s="118"/>
      <c r="F1" s="118"/>
      <c r="G1" s="131"/>
      <c r="H1" s="160"/>
      <c r="I1" s="130"/>
      <c r="J1" s="168"/>
      <c r="K1" s="120"/>
      <c r="L1" s="120"/>
      <c r="M1" s="120"/>
      <c r="N1" s="123"/>
    </row>
    <row r="2" spans="1:14" ht="14.1" customHeight="1" x14ac:dyDescent="0.25">
      <c r="A2" s="118"/>
      <c r="B2" s="118"/>
      <c r="C2" s="149"/>
      <c r="D2" s="118"/>
      <c r="E2" s="118"/>
      <c r="F2" s="118"/>
      <c r="G2" s="131"/>
      <c r="H2" s="160"/>
      <c r="I2" s="130"/>
      <c r="J2" s="168"/>
      <c r="K2" s="120"/>
      <c r="L2" s="120"/>
      <c r="M2" s="120"/>
      <c r="N2" s="124"/>
    </row>
    <row r="3" spans="1:14" ht="38.25" customHeight="1" x14ac:dyDescent="0.2">
      <c r="A3" s="119"/>
      <c r="B3" s="119"/>
      <c r="C3" s="150"/>
      <c r="D3" s="119"/>
      <c r="E3" s="119"/>
      <c r="F3" s="119"/>
      <c r="G3" s="132"/>
      <c r="H3" s="161"/>
      <c r="I3" s="130"/>
      <c r="J3" s="168"/>
      <c r="K3" s="120"/>
      <c r="L3" s="120"/>
      <c r="M3" s="120"/>
      <c r="N3" s="125"/>
    </row>
    <row r="4" spans="1:14" ht="15" customHeight="1" x14ac:dyDescent="0.25">
      <c r="A4" s="144" t="s">
        <v>19</v>
      </c>
      <c r="B4" s="144"/>
      <c r="C4" s="151"/>
      <c r="D4" s="144"/>
      <c r="E4" s="144"/>
      <c r="F4" s="144"/>
      <c r="G4" s="209"/>
      <c r="H4" s="162"/>
      <c r="I4" s="165"/>
      <c r="J4" s="169"/>
      <c r="K4" s="120"/>
      <c r="L4" s="120"/>
      <c r="M4" s="121" t="s">
        <v>9</v>
      </c>
    </row>
    <row r="5" spans="1:14" ht="15" customHeight="1" x14ac:dyDescent="0.25">
      <c r="A5" s="144" t="s">
        <v>189</v>
      </c>
      <c r="B5" s="144"/>
      <c r="C5" s="151"/>
      <c r="D5" s="144"/>
      <c r="E5" s="144"/>
      <c r="F5" s="144"/>
      <c r="G5" s="209"/>
      <c r="H5" s="162"/>
      <c r="I5" s="165"/>
      <c r="J5" s="169"/>
      <c r="K5" s="126"/>
      <c r="L5" s="127"/>
      <c r="M5" s="121" t="s">
        <v>10</v>
      </c>
    </row>
    <row r="6" spans="1:14" ht="3" customHeight="1" x14ac:dyDescent="0.2">
      <c r="A6" s="119"/>
      <c r="B6" s="119"/>
      <c r="C6" s="150"/>
      <c r="D6" s="119"/>
      <c r="E6" s="119"/>
      <c r="F6" s="119"/>
      <c r="G6" s="132"/>
      <c r="H6" s="161"/>
      <c r="I6" s="130"/>
      <c r="J6" s="168"/>
      <c r="K6" s="120"/>
      <c r="L6" s="120"/>
      <c r="M6" s="120"/>
      <c r="N6" s="125"/>
    </row>
    <row r="7" spans="1:14" ht="14.25" customHeight="1" x14ac:dyDescent="0.25">
      <c r="A7" s="122" t="s">
        <v>174</v>
      </c>
      <c r="B7" s="122"/>
      <c r="C7" s="211"/>
      <c r="D7" s="122"/>
      <c r="E7" s="122"/>
      <c r="F7" s="122"/>
      <c r="G7" s="137"/>
      <c r="H7" s="159"/>
      <c r="I7" s="130"/>
      <c r="J7" s="168"/>
      <c r="K7" s="128"/>
      <c r="L7" s="128"/>
      <c r="M7" s="128"/>
      <c r="N7" s="129"/>
    </row>
    <row r="8" spans="1:14" ht="7.5" customHeight="1" x14ac:dyDescent="0.25">
      <c r="A8" s="122"/>
      <c r="B8" s="122"/>
      <c r="C8" s="211"/>
      <c r="D8" s="122"/>
      <c r="E8" s="122"/>
      <c r="F8" s="122"/>
      <c r="G8" s="137"/>
      <c r="H8" s="159"/>
      <c r="I8" s="130"/>
      <c r="J8" s="168"/>
      <c r="K8" s="128"/>
      <c r="L8" s="128"/>
      <c r="M8" s="128"/>
      <c r="N8" s="129"/>
    </row>
    <row r="9" spans="1:14" ht="15.75" x14ac:dyDescent="0.25">
      <c r="A9" s="292" t="s">
        <v>105</v>
      </c>
      <c r="B9" s="293"/>
      <c r="C9" s="293"/>
      <c r="D9" s="293"/>
      <c r="E9" s="293"/>
      <c r="F9" s="294"/>
      <c r="G9" s="210"/>
      <c r="H9" s="292" t="s">
        <v>106</v>
      </c>
      <c r="I9" s="293"/>
      <c r="J9" s="293"/>
      <c r="K9" s="293"/>
      <c r="L9" s="293"/>
      <c r="M9" s="294"/>
      <c r="N9" s="129"/>
    </row>
    <row r="10" spans="1:14" ht="14.25" customHeight="1" x14ac:dyDescent="0.25">
      <c r="A10" s="122"/>
      <c r="B10" s="122"/>
      <c r="C10" s="211"/>
      <c r="D10" s="122"/>
      <c r="E10" s="122"/>
      <c r="F10" s="122"/>
      <c r="G10" s="137"/>
      <c r="H10" s="211"/>
      <c r="I10" s="130"/>
      <c r="J10" s="168"/>
      <c r="K10" s="128"/>
      <c r="L10" s="295"/>
      <c r="M10" s="295"/>
    </row>
    <row r="11" spans="1:14" ht="14.25" customHeight="1" x14ac:dyDescent="0.25">
      <c r="A11" s="212"/>
      <c r="B11" s="212"/>
      <c r="C11" s="213"/>
      <c r="D11" s="212"/>
      <c r="E11" s="212"/>
      <c r="F11" s="212"/>
      <c r="G11" s="137"/>
      <c r="H11" s="213"/>
      <c r="I11" s="223"/>
      <c r="J11" s="224"/>
      <c r="K11" s="225"/>
      <c r="L11" s="213"/>
      <c r="M11" s="213"/>
    </row>
    <row r="12" spans="1:14" ht="14.25" customHeight="1" x14ac:dyDescent="0.25">
      <c r="A12" s="214"/>
      <c r="B12" s="214"/>
      <c r="C12" s="215" t="s">
        <v>147</v>
      </c>
      <c r="D12" s="216">
        <v>2019</v>
      </c>
      <c r="E12" s="219">
        <v>2018</v>
      </c>
      <c r="F12" s="214"/>
      <c r="G12" s="137"/>
      <c r="H12" s="215"/>
      <c r="I12" s="214"/>
      <c r="J12" s="214" t="s">
        <v>147</v>
      </c>
      <c r="K12" s="216">
        <v>2019</v>
      </c>
      <c r="L12" s="219">
        <v>2018</v>
      </c>
      <c r="M12" s="214"/>
    </row>
    <row r="13" spans="1:14" ht="14.25" customHeight="1" x14ac:dyDescent="0.25">
      <c r="A13" s="217" t="s">
        <v>20</v>
      </c>
      <c r="B13" s="217" t="s">
        <v>21</v>
      </c>
      <c r="C13" s="218" t="s">
        <v>148</v>
      </c>
      <c r="D13" s="217" t="s">
        <v>180</v>
      </c>
      <c r="E13" s="220" t="s">
        <v>180</v>
      </c>
      <c r="F13" s="218" t="s">
        <v>0</v>
      </c>
      <c r="G13" s="137"/>
      <c r="H13" s="217" t="s">
        <v>20</v>
      </c>
      <c r="I13" s="217" t="s">
        <v>21</v>
      </c>
      <c r="J13" s="217" t="s">
        <v>148</v>
      </c>
      <c r="K13" s="218" t="s">
        <v>180</v>
      </c>
      <c r="L13" s="226" t="s">
        <v>180</v>
      </c>
      <c r="M13" s="218" t="s">
        <v>0</v>
      </c>
    </row>
    <row r="14" spans="1:14" ht="15" x14ac:dyDescent="0.25">
      <c r="A14" s="138" t="s">
        <v>22</v>
      </c>
      <c r="B14" s="138" t="s">
        <v>163</v>
      </c>
      <c r="C14" s="152" t="s">
        <v>24</v>
      </c>
      <c r="D14" s="139"/>
      <c r="E14" s="221">
        <v>186</v>
      </c>
      <c r="F14" s="148">
        <f t="shared" ref="F14:F75" si="0">IF(E14&gt;0,(D14*100/E14)-100," ")</f>
        <v>-100</v>
      </c>
      <c r="G14" s="147"/>
      <c r="H14" s="239" t="s">
        <v>107</v>
      </c>
      <c r="I14" s="239" t="s">
        <v>108</v>
      </c>
      <c r="J14" s="244" t="s">
        <v>26</v>
      </c>
      <c r="K14" s="256">
        <v>2</v>
      </c>
      <c r="L14" s="243">
        <v>2</v>
      </c>
      <c r="M14" s="233">
        <f t="shared" ref="M14:M36" si="1">IF(L14&gt;0,(K14*100/L14)-100," ")</f>
        <v>0</v>
      </c>
    </row>
    <row r="15" spans="1:14" ht="15" x14ac:dyDescent="0.25">
      <c r="A15" s="111" t="s">
        <v>22</v>
      </c>
      <c r="B15" s="111" t="s">
        <v>25</v>
      </c>
      <c r="C15" s="153" t="s">
        <v>26</v>
      </c>
      <c r="D15" s="110">
        <v>375</v>
      </c>
      <c r="E15" s="222">
        <v>0</v>
      </c>
      <c r="F15" s="147" t="str">
        <f t="shared" si="0"/>
        <v xml:space="preserve"> </v>
      </c>
      <c r="G15" s="147"/>
      <c r="H15" s="173" t="s">
        <v>39</v>
      </c>
      <c r="I15" s="173" t="s">
        <v>109</v>
      </c>
      <c r="J15" s="178" t="s">
        <v>26</v>
      </c>
      <c r="K15" s="181">
        <v>6</v>
      </c>
      <c r="L15" s="227">
        <v>12</v>
      </c>
      <c r="M15" s="147">
        <f t="shared" si="1"/>
        <v>-50</v>
      </c>
    </row>
    <row r="16" spans="1:14" ht="15" x14ac:dyDescent="0.25">
      <c r="A16" s="140" t="s">
        <v>22</v>
      </c>
      <c r="B16" s="140" t="s">
        <v>164</v>
      </c>
      <c r="C16" s="152" t="s">
        <v>24</v>
      </c>
      <c r="D16" s="139">
        <v>21</v>
      </c>
      <c r="E16" s="221">
        <v>0</v>
      </c>
      <c r="F16" s="148" t="str">
        <f t="shared" si="0"/>
        <v xml:space="preserve"> </v>
      </c>
      <c r="G16" s="147"/>
      <c r="H16" s="239" t="s">
        <v>110</v>
      </c>
      <c r="I16" s="239" t="s">
        <v>111</v>
      </c>
      <c r="J16" s="244" t="s">
        <v>26</v>
      </c>
      <c r="K16" s="256">
        <v>12</v>
      </c>
      <c r="L16" s="243">
        <v>39</v>
      </c>
      <c r="M16" s="233">
        <f t="shared" si="1"/>
        <v>-69.230769230769226</v>
      </c>
    </row>
    <row r="17" spans="1:13" ht="15" x14ac:dyDescent="0.25">
      <c r="A17" s="112" t="s">
        <v>22</v>
      </c>
      <c r="B17" s="112" t="s">
        <v>27</v>
      </c>
      <c r="C17" s="154" t="s">
        <v>28</v>
      </c>
      <c r="D17" s="110"/>
      <c r="E17" s="222">
        <v>36</v>
      </c>
      <c r="F17" s="147">
        <f t="shared" si="0"/>
        <v>-100</v>
      </c>
      <c r="G17" s="147"/>
      <c r="H17" s="173" t="s">
        <v>110</v>
      </c>
      <c r="I17" s="173" t="s">
        <v>112</v>
      </c>
      <c r="J17" s="178" t="s">
        <v>26</v>
      </c>
      <c r="K17" s="181"/>
      <c r="L17" s="227">
        <v>1</v>
      </c>
      <c r="M17" s="147">
        <f t="shared" si="1"/>
        <v>-100</v>
      </c>
    </row>
    <row r="18" spans="1:13" ht="15" x14ac:dyDescent="0.25">
      <c r="A18" s="141" t="s">
        <v>1</v>
      </c>
      <c r="B18" s="141" t="s">
        <v>168</v>
      </c>
      <c r="C18" s="155" t="s">
        <v>24</v>
      </c>
      <c r="D18" s="139">
        <v>253</v>
      </c>
      <c r="E18" s="221">
        <v>209</v>
      </c>
      <c r="F18" s="148">
        <f t="shared" si="0"/>
        <v>21.05263157894737</v>
      </c>
      <c r="G18" s="147"/>
      <c r="H18" s="239" t="s">
        <v>110</v>
      </c>
      <c r="I18" s="239" t="s">
        <v>181</v>
      </c>
      <c r="J18" s="244" t="s">
        <v>26</v>
      </c>
      <c r="K18" s="256">
        <v>6</v>
      </c>
      <c r="L18" s="243">
        <v>7</v>
      </c>
      <c r="M18" s="233">
        <f t="shared" si="1"/>
        <v>-14.285714285714292</v>
      </c>
    </row>
    <row r="19" spans="1:13" ht="15" x14ac:dyDescent="0.25">
      <c r="A19" s="112" t="s">
        <v>1</v>
      </c>
      <c r="B19" s="112" t="s">
        <v>169</v>
      </c>
      <c r="C19" s="154" t="s">
        <v>24</v>
      </c>
      <c r="D19" s="110">
        <v>14</v>
      </c>
      <c r="E19" s="222">
        <v>6</v>
      </c>
      <c r="F19" s="147">
        <f t="shared" si="0"/>
        <v>133.33333333333334</v>
      </c>
      <c r="G19" s="147"/>
      <c r="H19" s="173" t="s">
        <v>113</v>
      </c>
      <c r="I19" s="173" t="s">
        <v>127</v>
      </c>
      <c r="J19" s="178" t="s">
        <v>26</v>
      </c>
      <c r="K19" s="181">
        <v>15</v>
      </c>
      <c r="L19" s="227">
        <v>0</v>
      </c>
      <c r="M19" s="147" t="str">
        <f t="shared" si="1"/>
        <v xml:space="preserve"> </v>
      </c>
    </row>
    <row r="20" spans="1:13" ht="15" x14ac:dyDescent="0.25">
      <c r="A20" s="138" t="s">
        <v>1</v>
      </c>
      <c r="B20" s="138" t="s">
        <v>170</v>
      </c>
      <c r="C20" s="152" t="s">
        <v>24</v>
      </c>
      <c r="D20" s="139">
        <v>34</v>
      </c>
      <c r="E20" s="221">
        <v>34</v>
      </c>
      <c r="F20" s="148">
        <f t="shared" si="0"/>
        <v>0</v>
      </c>
      <c r="G20" s="147"/>
      <c r="H20" s="239" t="s">
        <v>186</v>
      </c>
      <c r="I20" s="239" t="s">
        <v>187</v>
      </c>
      <c r="J20" s="244" t="s">
        <v>26</v>
      </c>
      <c r="K20" s="256">
        <v>3</v>
      </c>
      <c r="L20" s="243">
        <v>0</v>
      </c>
      <c r="M20" s="233" t="str">
        <f t="shared" si="1"/>
        <v xml:space="preserve"> </v>
      </c>
    </row>
    <row r="21" spans="1:13" ht="15" x14ac:dyDescent="0.25">
      <c r="A21" s="109" t="s">
        <v>1</v>
      </c>
      <c r="B21" s="109" t="s">
        <v>171</v>
      </c>
      <c r="C21" s="153" t="s">
        <v>24</v>
      </c>
      <c r="D21" s="110">
        <v>17</v>
      </c>
      <c r="E21" s="222">
        <v>2</v>
      </c>
      <c r="F21" s="147">
        <f t="shared" si="0"/>
        <v>750</v>
      </c>
      <c r="G21" s="147"/>
      <c r="H21" s="173" t="s">
        <v>57</v>
      </c>
      <c r="I21" s="173" t="s">
        <v>115</v>
      </c>
      <c r="J21" s="178" t="s">
        <v>26</v>
      </c>
      <c r="K21" s="181">
        <v>45</v>
      </c>
      <c r="L21" s="227">
        <v>0</v>
      </c>
      <c r="M21" s="147" t="str">
        <f t="shared" si="1"/>
        <v xml:space="preserve"> </v>
      </c>
    </row>
    <row r="22" spans="1:13" ht="15" x14ac:dyDescent="0.25">
      <c r="A22" s="142" t="s">
        <v>1</v>
      </c>
      <c r="B22" s="142" t="s">
        <v>35</v>
      </c>
      <c r="C22" s="156" t="s">
        <v>26</v>
      </c>
      <c r="D22" s="139">
        <v>763</v>
      </c>
      <c r="E22" s="221">
        <v>571</v>
      </c>
      <c r="F22" s="148">
        <f t="shared" si="0"/>
        <v>33.625218914185638</v>
      </c>
      <c r="G22" s="147"/>
      <c r="H22" s="239" t="s">
        <v>67</v>
      </c>
      <c r="I22" s="239" t="s">
        <v>68</v>
      </c>
      <c r="J22" s="244" t="s">
        <v>26</v>
      </c>
      <c r="K22" s="256">
        <v>2</v>
      </c>
      <c r="L22" s="243">
        <v>2</v>
      </c>
      <c r="M22" s="233">
        <f t="shared" si="1"/>
        <v>0</v>
      </c>
    </row>
    <row r="23" spans="1:13" ht="15" x14ac:dyDescent="0.25">
      <c r="A23" s="111" t="s">
        <v>1</v>
      </c>
      <c r="B23" s="111" t="s">
        <v>133</v>
      </c>
      <c r="C23" s="153" t="s">
        <v>36</v>
      </c>
      <c r="D23" s="110">
        <v>12</v>
      </c>
      <c r="E23" s="222">
        <v>188</v>
      </c>
      <c r="F23" s="147">
        <f t="shared" si="0"/>
        <v>-93.61702127659575</v>
      </c>
      <c r="G23" s="147"/>
      <c r="H23" s="173" t="s">
        <v>70</v>
      </c>
      <c r="I23" s="173" t="s">
        <v>71</v>
      </c>
      <c r="J23" s="178" t="s">
        <v>26</v>
      </c>
      <c r="K23" s="181">
        <v>107</v>
      </c>
      <c r="L23" s="227">
        <v>34</v>
      </c>
      <c r="M23" s="147">
        <f t="shared" si="1"/>
        <v>214.70588235294116</v>
      </c>
    </row>
    <row r="24" spans="1:13" ht="15" x14ac:dyDescent="0.25">
      <c r="A24" s="140" t="s">
        <v>1</v>
      </c>
      <c r="B24" s="140" t="s">
        <v>37</v>
      </c>
      <c r="C24" s="152" t="s">
        <v>24</v>
      </c>
      <c r="D24" s="139">
        <v>44</v>
      </c>
      <c r="E24" s="221">
        <v>48</v>
      </c>
      <c r="F24" s="148">
        <f t="shared" si="0"/>
        <v>-8.3333333333333286</v>
      </c>
      <c r="G24" s="147"/>
      <c r="H24" s="239" t="s">
        <v>75</v>
      </c>
      <c r="I24" s="239" t="s">
        <v>116</v>
      </c>
      <c r="J24" s="244" t="s">
        <v>26</v>
      </c>
      <c r="K24" s="256">
        <v>9</v>
      </c>
      <c r="L24" s="243">
        <v>29</v>
      </c>
      <c r="M24" s="233">
        <f t="shared" si="1"/>
        <v>-68.965517241379303</v>
      </c>
    </row>
    <row r="25" spans="1:13" ht="15" x14ac:dyDescent="0.25">
      <c r="A25" s="111" t="s">
        <v>1</v>
      </c>
      <c r="B25" s="111" t="s">
        <v>175</v>
      </c>
      <c r="C25" s="153" t="s">
        <v>24</v>
      </c>
      <c r="D25" s="110"/>
      <c r="E25" s="222">
        <v>58</v>
      </c>
      <c r="F25" s="147">
        <f t="shared" si="0"/>
        <v>-100</v>
      </c>
      <c r="G25" s="147"/>
      <c r="H25" s="173" t="s">
        <v>80</v>
      </c>
      <c r="I25" s="173" t="s">
        <v>117</v>
      </c>
      <c r="J25" s="178" t="s">
        <v>26</v>
      </c>
      <c r="K25" s="181">
        <v>210</v>
      </c>
      <c r="L25" s="227">
        <v>73</v>
      </c>
      <c r="M25" s="147">
        <f t="shared" si="1"/>
        <v>187.67123287671234</v>
      </c>
    </row>
    <row r="26" spans="1:13" ht="15" x14ac:dyDescent="0.25">
      <c r="A26" s="140" t="s">
        <v>39</v>
      </c>
      <c r="B26" s="140" t="s">
        <v>40</v>
      </c>
      <c r="C26" s="152" t="s">
        <v>26</v>
      </c>
      <c r="D26" s="139">
        <v>22</v>
      </c>
      <c r="E26" s="221">
        <v>23</v>
      </c>
      <c r="F26" s="148">
        <f t="shared" si="0"/>
        <v>-4.3478260869565162</v>
      </c>
      <c r="G26" s="147"/>
      <c r="H26" s="239" t="s">
        <v>80</v>
      </c>
      <c r="I26" s="239" t="s">
        <v>118</v>
      </c>
      <c r="J26" s="244" t="s">
        <v>26</v>
      </c>
      <c r="K26" s="256">
        <v>12</v>
      </c>
      <c r="L26" s="243">
        <v>1</v>
      </c>
      <c r="M26" s="233">
        <f t="shared" si="1"/>
        <v>1100</v>
      </c>
    </row>
    <row r="27" spans="1:13" ht="15" x14ac:dyDescent="0.25">
      <c r="A27" s="111" t="s">
        <v>41</v>
      </c>
      <c r="B27" s="111" t="s">
        <v>42</v>
      </c>
      <c r="C27" s="153" t="s">
        <v>26</v>
      </c>
      <c r="D27" s="110"/>
      <c r="E27" s="222">
        <v>56</v>
      </c>
      <c r="F27" s="147">
        <f t="shared" si="0"/>
        <v>-100</v>
      </c>
      <c r="G27" s="192"/>
      <c r="H27" s="173" t="s">
        <v>99</v>
      </c>
      <c r="I27" s="173" t="s">
        <v>165</v>
      </c>
      <c r="J27" s="178" t="s">
        <v>26</v>
      </c>
      <c r="K27" s="181">
        <v>9</v>
      </c>
      <c r="L27" s="227">
        <v>0</v>
      </c>
      <c r="M27" s="147" t="str">
        <f t="shared" si="1"/>
        <v xml:space="preserve"> </v>
      </c>
    </row>
    <row r="28" spans="1:13" ht="15.75" x14ac:dyDescent="0.25">
      <c r="A28" s="142" t="s">
        <v>43</v>
      </c>
      <c r="B28" s="142" t="s">
        <v>44</v>
      </c>
      <c r="C28" s="156" t="s">
        <v>24</v>
      </c>
      <c r="D28" s="139">
        <v>38</v>
      </c>
      <c r="E28" s="221">
        <v>64</v>
      </c>
      <c r="F28" s="148">
        <f t="shared" si="0"/>
        <v>-40.625</v>
      </c>
      <c r="G28" s="192"/>
      <c r="H28" s="257" t="s">
        <v>4</v>
      </c>
      <c r="I28" s="266"/>
      <c r="J28" s="267"/>
      <c r="K28" s="268">
        <f>SUM(K14:K27)</f>
        <v>438</v>
      </c>
      <c r="L28" s="269">
        <f>SUM(L14:L27)</f>
        <v>200</v>
      </c>
      <c r="M28" s="270">
        <f>IF(L28&gt;0,(K28*100/L28)-100," ")</f>
        <v>119</v>
      </c>
    </row>
    <row r="29" spans="1:13" ht="15.75" x14ac:dyDescent="0.25">
      <c r="A29" s="111" t="s">
        <v>43</v>
      </c>
      <c r="B29" s="111" t="s">
        <v>45</v>
      </c>
      <c r="C29" s="153" t="s">
        <v>26</v>
      </c>
      <c r="D29" s="110">
        <v>78</v>
      </c>
      <c r="E29" s="222">
        <v>131</v>
      </c>
      <c r="F29" s="147">
        <f t="shared" si="0"/>
        <v>-40.458015267175576</v>
      </c>
      <c r="G29" s="192"/>
      <c r="H29" s="83" t="s">
        <v>3</v>
      </c>
      <c r="I29" s="258"/>
      <c r="J29" s="259"/>
      <c r="K29" s="260">
        <f>SUM(K28+D74)</f>
        <v>11614</v>
      </c>
      <c r="L29" s="261">
        <f>SUM(L28+E74)</f>
        <v>6646</v>
      </c>
      <c r="M29" s="70">
        <f>IF(L29&gt;0,(K29*100/L29)-100," ")</f>
        <v>74.751730364128804</v>
      </c>
    </row>
    <row r="30" spans="1:13" ht="15" x14ac:dyDescent="0.25">
      <c r="A30" s="142" t="s">
        <v>43</v>
      </c>
      <c r="B30" s="142" t="s">
        <v>46</v>
      </c>
      <c r="C30" s="156" t="s">
        <v>26</v>
      </c>
      <c r="D30" s="139">
        <v>683</v>
      </c>
      <c r="E30" s="221">
        <v>44</v>
      </c>
      <c r="F30" s="148">
        <f t="shared" si="0"/>
        <v>1452.2727272727273</v>
      </c>
      <c r="G30" s="192"/>
      <c r="K30" s="191"/>
      <c r="L30" s="191"/>
      <c r="M30" s="192" t="str">
        <f t="shared" si="1"/>
        <v xml:space="preserve"> </v>
      </c>
    </row>
    <row r="31" spans="1:13" ht="15" x14ac:dyDescent="0.25">
      <c r="A31" s="111" t="s">
        <v>47</v>
      </c>
      <c r="B31" s="111" t="s">
        <v>149</v>
      </c>
      <c r="C31" s="153" t="s">
        <v>26</v>
      </c>
      <c r="D31" s="110">
        <v>365</v>
      </c>
      <c r="E31" s="222">
        <v>25</v>
      </c>
      <c r="F31" s="147">
        <f t="shared" si="0"/>
        <v>1360</v>
      </c>
      <c r="G31" s="192"/>
      <c r="H31" s="107" t="s">
        <v>121</v>
      </c>
      <c r="I31" s="104"/>
      <c r="J31" s="190"/>
      <c r="K31" s="191"/>
      <c r="L31" s="191"/>
      <c r="M31" s="192" t="str">
        <f t="shared" si="1"/>
        <v xml:space="preserve"> </v>
      </c>
    </row>
    <row r="32" spans="1:13" ht="15" x14ac:dyDescent="0.25">
      <c r="A32" s="142" t="s">
        <v>49</v>
      </c>
      <c r="B32" s="142" t="s">
        <v>50</v>
      </c>
      <c r="C32" s="156" t="s">
        <v>26</v>
      </c>
      <c r="D32" s="139">
        <v>6</v>
      </c>
      <c r="E32" s="221">
        <v>0</v>
      </c>
      <c r="F32" s="148" t="str">
        <f t="shared" si="0"/>
        <v xml:space="preserve"> </v>
      </c>
      <c r="G32" s="192"/>
      <c r="H32" s="104"/>
      <c r="I32" s="104"/>
      <c r="J32" s="190"/>
      <c r="K32" s="191"/>
      <c r="L32" s="191"/>
      <c r="M32" s="192" t="str">
        <f t="shared" si="1"/>
        <v xml:space="preserve"> </v>
      </c>
    </row>
    <row r="33" spans="1:13" ht="15" x14ac:dyDescent="0.25">
      <c r="A33" s="111" t="s">
        <v>49</v>
      </c>
      <c r="B33" s="111" t="s">
        <v>51</v>
      </c>
      <c r="C33" s="153" t="s">
        <v>24</v>
      </c>
      <c r="D33" s="110">
        <v>67</v>
      </c>
      <c r="E33" s="222">
        <v>94</v>
      </c>
      <c r="F33" s="147">
        <f t="shared" si="0"/>
        <v>-28.723404255319153</v>
      </c>
      <c r="G33" s="192"/>
      <c r="H33" s="166" t="s">
        <v>120</v>
      </c>
      <c r="I33" s="186"/>
      <c r="J33" s="190"/>
      <c r="K33" s="191"/>
      <c r="L33" s="191"/>
      <c r="M33" s="192" t="str">
        <f t="shared" si="1"/>
        <v xml:space="preserve"> </v>
      </c>
    </row>
    <row r="34" spans="1:13" ht="15" x14ac:dyDescent="0.25">
      <c r="A34" s="142" t="s">
        <v>49</v>
      </c>
      <c r="B34" s="142" t="s">
        <v>52</v>
      </c>
      <c r="C34" s="156" t="s">
        <v>24</v>
      </c>
      <c r="D34" s="139">
        <v>27</v>
      </c>
      <c r="E34" s="221">
        <v>38</v>
      </c>
      <c r="F34" s="148">
        <f t="shared" si="0"/>
        <v>-28.94736842105263</v>
      </c>
      <c r="G34" s="192"/>
      <c r="H34" s="166" t="s">
        <v>24</v>
      </c>
      <c r="I34" s="186" t="s">
        <v>122</v>
      </c>
      <c r="J34" s="190"/>
      <c r="K34" s="191"/>
      <c r="L34" s="191"/>
      <c r="M34" s="192" t="str">
        <f t="shared" si="1"/>
        <v xml:space="preserve"> </v>
      </c>
    </row>
    <row r="35" spans="1:13" ht="15" x14ac:dyDescent="0.25">
      <c r="A35" s="111" t="s">
        <v>49</v>
      </c>
      <c r="B35" s="111" t="s">
        <v>53</v>
      </c>
      <c r="C35" s="153" t="s">
        <v>26</v>
      </c>
      <c r="D35" s="110">
        <v>52</v>
      </c>
      <c r="E35" s="222">
        <v>38</v>
      </c>
      <c r="F35" s="147">
        <f t="shared" si="0"/>
        <v>36.84210526315789</v>
      </c>
      <c r="G35" s="192"/>
      <c r="H35" s="166" t="s">
        <v>26</v>
      </c>
      <c r="I35" s="186" t="s">
        <v>123</v>
      </c>
      <c r="J35" s="190"/>
      <c r="K35" s="191"/>
      <c r="L35" s="191"/>
      <c r="M35" s="192" t="str">
        <f t="shared" si="1"/>
        <v xml:space="preserve"> </v>
      </c>
    </row>
    <row r="36" spans="1:13" ht="15" x14ac:dyDescent="0.25">
      <c r="A36" s="142" t="s">
        <v>54</v>
      </c>
      <c r="B36" s="142" t="s">
        <v>161</v>
      </c>
      <c r="C36" s="156" t="s">
        <v>24</v>
      </c>
      <c r="D36" s="139">
        <v>53</v>
      </c>
      <c r="E36" s="221">
        <v>6</v>
      </c>
      <c r="F36" s="148">
        <f t="shared" si="0"/>
        <v>783.33333333333337</v>
      </c>
      <c r="G36" s="192"/>
      <c r="H36" s="166" t="s">
        <v>28</v>
      </c>
      <c r="I36" s="186" t="s">
        <v>124</v>
      </c>
      <c r="J36" s="190"/>
      <c r="K36" s="191"/>
      <c r="L36" s="191"/>
      <c r="M36" s="192" t="str">
        <f t="shared" si="1"/>
        <v xml:space="preserve"> </v>
      </c>
    </row>
    <row r="37" spans="1:13" ht="15" x14ac:dyDescent="0.25">
      <c r="A37" s="111" t="s">
        <v>54</v>
      </c>
      <c r="B37" s="111" t="s">
        <v>162</v>
      </c>
      <c r="C37" s="153" t="s">
        <v>24</v>
      </c>
      <c r="D37" s="110">
        <v>112</v>
      </c>
      <c r="E37" s="222">
        <v>24</v>
      </c>
      <c r="F37" s="147">
        <f t="shared" si="0"/>
        <v>366.66666666666669</v>
      </c>
      <c r="G37" s="192"/>
      <c r="H37" s="166" t="s">
        <v>36</v>
      </c>
      <c r="I37" s="186" t="s">
        <v>125</v>
      </c>
      <c r="J37" s="190"/>
      <c r="K37" s="134"/>
      <c r="L37" s="134"/>
      <c r="M37" s="134"/>
    </row>
    <row r="38" spans="1:13" ht="15" x14ac:dyDescent="0.25">
      <c r="A38" s="142" t="s">
        <v>57</v>
      </c>
      <c r="B38" s="142" t="s">
        <v>58</v>
      </c>
      <c r="C38" s="156" t="s">
        <v>26</v>
      </c>
      <c r="D38" s="139"/>
      <c r="E38" s="221">
        <v>8</v>
      </c>
      <c r="F38" s="148">
        <f t="shared" si="0"/>
        <v>-100</v>
      </c>
      <c r="G38" s="192"/>
      <c r="H38" s="166"/>
      <c r="I38" s="186"/>
      <c r="J38" s="193"/>
      <c r="K38" s="192"/>
      <c r="L38" s="194"/>
      <c r="M38" s="108"/>
    </row>
    <row r="39" spans="1:13" ht="15" x14ac:dyDescent="0.25">
      <c r="A39" s="111" t="s">
        <v>57</v>
      </c>
      <c r="B39" s="111" t="s">
        <v>24</v>
      </c>
      <c r="C39" s="153" t="s">
        <v>24</v>
      </c>
      <c r="D39" s="110"/>
      <c r="E39" s="222">
        <v>20</v>
      </c>
      <c r="F39" s="147">
        <f t="shared" si="0"/>
        <v>-100</v>
      </c>
      <c r="G39" s="192"/>
      <c r="H39" s="166"/>
      <c r="I39" s="186"/>
      <c r="J39" s="193"/>
      <c r="K39" s="192"/>
      <c r="L39" s="194"/>
      <c r="M39" s="108"/>
    </row>
    <row r="40" spans="1:13" ht="15" x14ac:dyDescent="0.25">
      <c r="A40" s="142" t="s">
        <v>57</v>
      </c>
      <c r="B40" s="142" t="s">
        <v>26</v>
      </c>
      <c r="C40" s="156" t="s">
        <v>24</v>
      </c>
      <c r="D40" s="139">
        <v>1</v>
      </c>
      <c r="E40" s="221">
        <v>8</v>
      </c>
      <c r="F40" s="148">
        <f t="shared" si="0"/>
        <v>-87.5</v>
      </c>
      <c r="G40" s="192"/>
      <c r="H40" s="166"/>
      <c r="I40" s="186"/>
      <c r="J40" s="193"/>
      <c r="K40" s="192"/>
      <c r="L40" s="194"/>
      <c r="M40" s="108"/>
    </row>
    <row r="41" spans="1:13" ht="15" x14ac:dyDescent="0.25">
      <c r="A41" s="111" t="s">
        <v>57</v>
      </c>
      <c r="B41" s="111" t="s">
        <v>26</v>
      </c>
      <c r="C41" s="153" t="s">
        <v>28</v>
      </c>
      <c r="D41" s="110">
        <v>3</v>
      </c>
      <c r="E41" s="222"/>
      <c r="F41" s="147"/>
      <c r="G41" s="192"/>
      <c r="H41" s="166"/>
      <c r="I41" s="186"/>
      <c r="J41" s="193"/>
      <c r="K41" s="192"/>
      <c r="L41" s="194"/>
      <c r="M41" s="108"/>
    </row>
    <row r="42" spans="1:13" ht="15" x14ac:dyDescent="0.25">
      <c r="A42" s="142" t="s">
        <v>57</v>
      </c>
      <c r="B42" s="142" t="s">
        <v>160</v>
      </c>
      <c r="C42" s="156" t="s">
        <v>26</v>
      </c>
      <c r="D42" s="139">
        <v>67</v>
      </c>
      <c r="E42" s="221">
        <v>0</v>
      </c>
      <c r="F42" s="148" t="str">
        <f t="shared" si="0"/>
        <v xml:space="preserve"> </v>
      </c>
      <c r="G42" s="192"/>
      <c r="H42" s="166"/>
      <c r="I42" s="186"/>
      <c r="J42" s="193"/>
      <c r="K42" s="192"/>
      <c r="L42" s="194"/>
      <c r="M42" s="108"/>
    </row>
    <row r="43" spans="1:13" ht="15" x14ac:dyDescent="0.25">
      <c r="A43" s="111" t="s">
        <v>57</v>
      </c>
      <c r="B43" s="111" t="s">
        <v>158</v>
      </c>
      <c r="C43" s="153" t="s">
        <v>24</v>
      </c>
      <c r="D43" s="110">
        <v>6</v>
      </c>
      <c r="E43" s="222">
        <v>302</v>
      </c>
      <c r="F43" s="147">
        <f t="shared" si="0"/>
        <v>-98.013245033112582</v>
      </c>
      <c r="G43" s="192"/>
      <c r="H43" s="166"/>
      <c r="I43" s="186"/>
      <c r="J43" s="193"/>
      <c r="K43" s="192"/>
      <c r="L43" s="194"/>
      <c r="M43" s="108"/>
    </row>
    <row r="44" spans="1:13" ht="15" x14ac:dyDescent="0.25">
      <c r="A44" s="142" t="s">
        <v>57</v>
      </c>
      <c r="B44" s="142" t="s">
        <v>159</v>
      </c>
      <c r="C44" s="156" t="s">
        <v>24</v>
      </c>
      <c r="D44" s="139">
        <v>2</v>
      </c>
      <c r="E44" s="221">
        <v>52</v>
      </c>
      <c r="F44" s="148">
        <f t="shared" si="0"/>
        <v>-96.15384615384616</v>
      </c>
      <c r="G44" s="192"/>
      <c r="H44" s="166"/>
      <c r="I44" s="186"/>
      <c r="J44" s="193"/>
      <c r="K44" s="192"/>
      <c r="L44" s="194"/>
      <c r="M44" s="108"/>
    </row>
    <row r="45" spans="1:13" ht="15" x14ac:dyDescent="0.25">
      <c r="A45" s="111" t="s">
        <v>57</v>
      </c>
      <c r="B45" s="111" t="s">
        <v>115</v>
      </c>
      <c r="C45" s="153" t="s">
        <v>26</v>
      </c>
      <c r="D45" s="110">
        <v>2</v>
      </c>
      <c r="E45" s="222"/>
      <c r="F45" s="147"/>
      <c r="G45" s="192"/>
      <c r="H45" s="166"/>
      <c r="I45" s="186"/>
      <c r="J45" s="193"/>
      <c r="K45" s="192"/>
      <c r="L45" s="194"/>
      <c r="M45" s="108"/>
    </row>
    <row r="46" spans="1:13" ht="15" x14ac:dyDescent="0.25">
      <c r="A46" s="142" t="s">
        <v>2</v>
      </c>
      <c r="B46" s="142" t="s">
        <v>66</v>
      </c>
      <c r="C46" s="156" t="s">
        <v>24</v>
      </c>
      <c r="D46" s="139">
        <v>246</v>
      </c>
      <c r="E46" s="221">
        <v>218</v>
      </c>
      <c r="F46" s="148">
        <f t="shared" si="0"/>
        <v>12.844036697247702</v>
      </c>
      <c r="G46" s="192"/>
      <c r="H46" s="166"/>
      <c r="I46" s="186"/>
      <c r="J46" s="193"/>
      <c r="K46" s="192"/>
      <c r="L46" s="194"/>
      <c r="M46" s="108"/>
    </row>
    <row r="47" spans="1:13" ht="15" x14ac:dyDescent="0.25">
      <c r="A47" s="111" t="s">
        <v>67</v>
      </c>
      <c r="B47" s="111" t="s">
        <v>68</v>
      </c>
      <c r="C47" s="153" t="s">
        <v>26</v>
      </c>
      <c r="D47" s="110">
        <v>57</v>
      </c>
      <c r="E47" s="222">
        <v>59</v>
      </c>
      <c r="F47" s="147">
        <f t="shared" si="0"/>
        <v>-3.3898305084745743</v>
      </c>
      <c r="G47" s="192"/>
      <c r="H47" s="134"/>
      <c r="I47" s="134"/>
      <c r="J47" s="134"/>
      <c r="K47" s="134"/>
      <c r="L47" s="134"/>
      <c r="M47" s="134"/>
    </row>
    <row r="48" spans="1:13" ht="15" x14ac:dyDescent="0.25">
      <c r="A48" s="142" t="s">
        <v>67</v>
      </c>
      <c r="B48" s="142" t="s">
        <v>69</v>
      </c>
      <c r="C48" s="156" t="s">
        <v>24</v>
      </c>
      <c r="D48" s="139">
        <v>596</v>
      </c>
      <c r="E48" s="221">
        <v>285</v>
      </c>
      <c r="F48" s="148">
        <f t="shared" si="0"/>
        <v>109.12280701754386</v>
      </c>
      <c r="G48" s="192"/>
      <c r="H48" s="166"/>
      <c r="I48" s="186"/>
      <c r="J48" s="193"/>
      <c r="K48" s="192"/>
      <c r="L48" s="194"/>
      <c r="M48" s="108"/>
    </row>
    <row r="49" spans="1:13" ht="15" x14ac:dyDescent="0.25">
      <c r="A49" s="111" t="s">
        <v>70</v>
      </c>
      <c r="B49" s="111" t="s">
        <v>71</v>
      </c>
      <c r="C49" s="153" t="s">
        <v>26</v>
      </c>
      <c r="D49" s="110">
        <v>63</v>
      </c>
      <c r="E49" s="222">
        <v>26</v>
      </c>
      <c r="F49" s="147">
        <f t="shared" si="0"/>
        <v>142.30769230769232</v>
      </c>
      <c r="G49" s="192"/>
      <c r="H49" s="166"/>
      <c r="I49" s="186"/>
      <c r="J49" s="193"/>
      <c r="K49" s="192"/>
      <c r="L49" s="194"/>
      <c r="M49" s="108"/>
    </row>
    <row r="50" spans="1:13" ht="15" x14ac:dyDescent="0.25">
      <c r="A50" s="142" t="s">
        <v>70</v>
      </c>
      <c r="B50" s="142" t="s">
        <v>72</v>
      </c>
      <c r="C50" s="156" t="s">
        <v>26</v>
      </c>
      <c r="D50" s="139">
        <v>379</v>
      </c>
      <c r="E50" s="221">
        <v>268</v>
      </c>
      <c r="F50" s="148">
        <f t="shared" si="0"/>
        <v>41.417910447761187</v>
      </c>
      <c r="G50" s="192"/>
      <c r="H50" s="166"/>
      <c r="I50" s="186"/>
      <c r="J50" s="193"/>
      <c r="K50" s="192"/>
      <c r="L50" s="194"/>
      <c r="M50" s="108"/>
    </row>
    <row r="51" spans="1:13" ht="15" x14ac:dyDescent="0.25">
      <c r="A51" s="111" t="s">
        <v>73</v>
      </c>
      <c r="B51" s="111" t="s">
        <v>74</v>
      </c>
      <c r="C51" s="153" t="s">
        <v>26</v>
      </c>
      <c r="D51" s="110">
        <v>72</v>
      </c>
      <c r="E51" s="222">
        <v>193</v>
      </c>
      <c r="F51" s="147">
        <f t="shared" si="0"/>
        <v>-62.694300518134717</v>
      </c>
      <c r="G51" s="192"/>
      <c r="H51" s="166"/>
      <c r="I51" s="186"/>
      <c r="J51" s="193"/>
      <c r="K51" s="192"/>
      <c r="L51" s="194"/>
      <c r="M51" s="108"/>
    </row>
    <row r="52" spans="1:13" ht="15" x14ac:dyDescent="0.25">
      <c r="A52" s="142" t="s">
        <v>75</v>
      </c>
      <c r="B52" s="142" t="s">
        <v>76</v>
      </c>
      <c r="C52" s="156" t="s">
        <v>26</v>
      </c>
      <c r="D52" s="139">
        <v>15</v>
      </c>
      <c r="E52" s="221">
        <v>20</v>
      </c>
      <c r="F52" s="148">
        <f t="shared" si="0"/>
        <v>-25</v>
      </c>
      <c r="G52" s="192"/>
      <c r="H52" s="166"/>
      <c r="I52" s="186"/>
      <c r="J52" s="193"/>
      <c r="K52" s="192"/>
      <c r="L52" s="194"/>
      <c r="M52" s="108"/>
    </row>
    <row r="53" spans="1:13" ht="15" x14ac:dyDescent="0.25">
      <c r="A53" s="111" t="s">
        <v>77</v>
      </c>
      <c r="B53" s="111" t="s">
        <v>150</v>
      </c>
      <c r="C53" s="153" t="s">
        <v>24</v>
      </c>
      <c r="D53" s="110">
        <v>13</v>
      </c>
      <c r="E53" s="222">
        <v>94</v>
      </c>
      <c r="F53" s="147">
        <f t="shared" si="0"/>
        <v>-86.170212765957444</v>
      </c>
      <c r="G53" s="192"/>
      <c r="H53" s="166"/>
      <c r="I53" s="186"/>
      <c r="J53" s="193"/>
      <c r="K53" s="192"/>
      <c r="L53" s="194"/>
      <c r="M53" s="108"/>
    </row>
    <row r="54" spans="1:13" ht="14.25" customHeight="1" x14ac:dyDescent="0.25">
      <c r="A54" s="142" t="s">
        <v>77</v>
      </c>
      <c r="B54" s="142" t="s">
        <v>151</v>
      </c>
      <c r="C54" s="156" t="s">
        <v>24</v>
      </c>
      <c r="D54" s="139">
        <v>90</v>
      </c>
      <c r="E54" s="221">
        <v>209</v>
      </c>
      <c r="F54" s="148">
        <f t="shared" si="0"/>
        <v>-56.937799043062199</v>
      </c>
      <c r="G54" s="192"/>
      <c r="H54" s="166"/>
      <c r="I54" s="186"/>
      <c r="J54" s="193"/>
      <c r="K54" s="192"/>
      <c r="L54" s="194"/>
      <c r="M54" s="108"/>
    </row>
    <row r="55" spans="1:13" ht="15" x14ac:dyDescent="0.25">
      <c r="A55" s="111" t="s">
        <v>80</v>
      </c>
      <c r="B55" s="111" t="s">
        <v>173</v>
      </c>
      <c r="C55" s="153" t="s">
        <v>26</v>
      </c>
      <c r="D55" s="110"/>
      <c r="E55" s="222">
        <v>1</v>
      </c>
      <c r="F55" s="147">
        <f t="shared" si="0"/>
        <v>-100</v>
      </c>
      <c r="G55" s="192"/>
      <c r="H55" s="166"/>
      <c r="I55" s="186"/>
      <c r="J55" s="193"/>
      <c r="K55" s="192"/>
      <c r="L55" s="194"/>
      <c r="M55" s="108"/>
    </row>
    <row r="56" spans="1:13" ht="15" x14ac:dyDescent="0.25">
      <c r="A56" s="142" t="s">
        <v>80</v>
      </c>
      <c r="B56" s="142" t="s">
        <v>81</v>
      </c>
      <c r="C56" s="156" t="s">
        <v>26</v>
      </c>
      <c r="D56" s="139">
        <v>1131</v>
      </c>
      <c r="E56" s="221">
        <v>561</v>
      </c>
      <c r="F56" s="148">
        <f t="shared" si="0"/>
        <v>101.6042780748663</v>
      </c>
      <c r="G56" s="192"/>
      <c r="H56" s="166"/>
      <c r="I56" s="186"/>
      <c r="J56" s="193"/>
      <c r="K56" s="192"/>
      <c r="L56" s="194"/>
      <c r="M56" s="108"/>
    </row>
    <row r="57" spans="1:13" ht="15" x14ac:dyDescent="0.25">
      <c r="A57" s="111" t="s">
        <v>82</v>
      </c>
      <c r="B57" s="111" t="s">
        <v>141</v>
      </c>
      <c r="C57" s="153" t="s">
        <v>26</v>
      </c>
      <c r="D57" s="110">
        <v>212</v>
      </c>
      <c r="E57" s="222">
        <v>113</v>
      </c>
      <c r="F57" s="147">
        <f t="shared" si="0"/>
        <v>87.610619469026545</v>
      </c>
      <c r="G57" s="192"/>
      <c r="H57" s="195"/>
      <c r="I57" s="145"/>
      <c r="J57" s="196"/>
      <c r="K57" s="197"/>
      <c r="L57" s="198"/>
      <c r="M57" s="199"/>
    </row>
    <row r="58" spans="1:13" ht="14.1" customHeight="1" x14ac:dyDescent="0.25">
      <c r="A58" s="142" t="s">
        <v>86</v>
      </c>
      <c r="B58" s="142" t="s">
        <v>87</v>
      </c>
      <c r="C58" s="156" t="s">
        <v>26</v>
      </c>
      <c r="D58" s="139">
        <v>3497</v>
      </c>
      <c r="E58" s="221">
        <v>0</v>
      </c>
      <c r="F58" s="148" t="str">
        <f t="shared" si="0"/>
        <v xml:space="preserve"> </v>
      </c>
      <c r="G58" s="192"/>
      <c r="H58" s="200"/>
      <c r="I58" s="200"/>
      <c r="J58" s="201"/>
      <c r="K58" s="136"/>
      <c r="L58" s="136"/>
      <c r="M58" s="136"/>
    </row>
    <row r="59" spans="1:13" ht="14.1" customHeight="1" x14ac:dyDescent="0.25">
      <c r="A59" s="111" t="s">
        <v>86</v>
      </c>
      <c r="B59" s="111" t="s">
        <v>88</v>
      </c>
      <c r="C59" s="153" t="s">
        <v>26</v>
      </c>
      <c r="D59" s="110">
        <v>388</v>
      </c>
      <c r="E59" s="222">
        <v>680</v>
      </c>
      <c r="F59" s="147">
        <f t="shared" si="0"/>
        <v>-42.941176470588232</v>
      </c>
      <c r="G59" s="192"/>
      <c r="H59" s="200"/>
      <c r="I59" s="200"/>
      <c r="J59" s="201"/>
      <c r="K59" s="136"/>
      <c r="L59" s="136"/>
      <c r="M59" s="136"/>
    </row>
    <row r="60" spans="1:13" ht="15.75" x14ac:dyDescent="0.25">
      <c r="A60" s="142" t="s">
        <v>86</v>
      </c>
      <c r="B60" s="142" t="s">
        <v>89</v>
      </c>
      <c r="C60" s="156" t="s">
        <v>26</v>
      </c>
      <c r="D60" s="139">
        <v>361</v>
      </c>
      <c r="E60" s="221">
        <v>483</v>
      </c>
      <c r="F60" s="148">
        <f t="shared" si="0"/>
        <v>-25.258799171842654</v>
      </c>
      <c r="G60" s="192"/>
      <c r="H60" s="202"/>
      <c r="I60" s="203"/>
      <c r="J60" s="204"/>
      <c r="K60" s="205"/>
      <c r="L60" s="205"/>
      <c r="M60" s="205"/>
    </row>
    <row r="61" spans="1:13" ht="15.75" x14ac:dyDescent="0.25">
      <c r="A61" s="111" t="s">
        <v>90</v>
      </c>
      <c r="B61" s="111" t="s">
        <v>91</v>
      </c>
      <c r="C61" s="153" t="s">
        <v>24</v>
      </c>
      <c r="D61" s="110">
        <v>45</v>
      </c>
      <c r="E61" s="222">
        <v>63</v>
      </c>
      <c r="F61" s="147">
        <f t="shared" si="0"/>
        <v>-28.571428571428569</v>
      </c>
      <c r="G61" s="192"/>
      <c r="H61" s="202"/>
      <c r="I61" s="203"/>
      <c r="J61" s="204"/>
      <c r="K61" s="205"/>
      <c r="L61" s="205"/>
      <c r="M61" s="205"/>
    </row>
    <row r="62" spans="1:13" ht="15" x14ac:dyDescent="0.25">
      <c r="A62" s="142" t="s">
        <v>92</v>
      </c>
      <c r="B62" s="142" t="s">
        <v>152</v>
      </c>
      <c r="C62" s="156" t="s">
        <v>24</v>
      </c>
      <c r="D62" s="139">
        <v>3</v>
      </c>
      <c r="E62" s="221">
        <v>0</v>
      </c>
      <c r="F62" s="148" t="str">
        <f t="shared" si="0"/>
        <v xml:space="preserve"> </v>
      </c>
      <c r="G62" s="192"/>
      <c r="H62" s="200"/>
      <c r="I62" s="206"/>
      <c r="J62" s="201"/>
      <c r="K62" s="133"/>
      <c r="L62" s="133"/>
      <c r="M62" s="133"/>
    </row>
    <row r="63" spans="1:13" ht="15" x14ac:dyDescent="0.25">
      <c r="A63" s="111" t="s">
        <v>92</v>
      </c>
      <c r="B63" s="111" t="s">
        <v>153</v>
      </c>
      <c r="C63" s="153" t="s">
        <v>24</v>
      </c>
      <c r="D63" s="110">
        <v>12</v>
      </c>
      <c r="E63" s="222">
        <v>12</v>
      </c>
      <c r="F63" s="147">
        <f t="shared" si="0"/>
        <v>0</v>
      </c>
      <c r="G63" s="192"/>
      <c r="H63" s="200"/>
      <c r="I63" s="206"/>
      <c r="J63" s="201"/>
      <c r="K63" s="133"/>
      <c r="L63" s="133"/>
      <c r="M63" s="133"/>
    </row>
    <row r="64" spans="1:13" ht="15" x14ac:dyDescent="0.25">
      <c r="A64" s="142" t="s">
        <v>92</v>
      </c>
      <c r="B64" s="142" t="s">
        <v>94</v>
      </c>
      <c r="C64" s="156" t="s">
        <v>28</v>
      </c>
      <c r="D64" s="139">
        <v>134</v>
      </c>
      <c r="E64" s="221">
        <v>22</v>
      </c>
      <c r="F64" s="148">
        <f t="shared" si="0"/>
        <v>509.09090909090912</v>
      </c>
      <c r="G64" s="192"/>
      <c r="H64" s="200"/>
      <c r="I64" s="206"/>
      <c r="J64" s="201"/>
      <c r="K64" s="136"/>
      <c r="L64" s="136"/>
      <c r="M64" s="136"/>
    </row>
    <row r="65" spans="1:13" ht="15" x14ac:dyDescent="0.25">
      <c r="A65" s="111" t="s">
        <v>92</v>
      </c>
      <c r="B65" s="111" t="s">
        <v>154</v>
      </c>
      <c r="C65" s="153" t="s">
        <v>24</v>
      </c>
      <c r="D65" s="110">
        <v>17</v>
      </c>
      <c r="E65" s="222">
        <v>16</v>
      </c>
      <c r="F65" s="147">
        <f t="shared" si="0"/>
        <v>6.25</v>
      </c>
      <c r="G65" s="192"/>
      <c r="H65" s="200"/>
      <c r="I65" s="206"/>
      <c r="J65" s="201"/>
      <c r="K65" s="133"/>
      <c r="L65" s="133"/>
      <c r="M65" s="133"/>
    </row>
    <row r="66" spans="1:13" ht="15" x14ac:dyDescent="0.25">
      <c r="A66" s="142" t="s">
        <v>92</v>
      </c>
      <c r="B66" s="142" t="s">
        <v>155</v>
      </c>
      <c r="C66" s="156" t="s">
        <v>24</v>
      </c>
      <c r="D66" s="139">
        <v>309</v>
      </c>
      <c r="E66" s="221">
        <v>447</v>
      </c>
      <c r="F66" s="148">
        <f t="shared" si="0"/>
        <v>-30.872483221476514</v>
      </c>
      <c r="G66" s="192"/>
      <c r="H66" s="207"/>
      <c r="I66" s="206"/>
      <c r="J66" s="133"/>
      <c r="K66" s="133"/>
      <c r="L66" s="133"/>
      <c r="M66" s="134"/>
    </row>
    <row r="67" spans="1:13" ht="15" x14ac:dyDescent="0.25">
      <c r="A67" s="111" t="s">
        <v>92</v>
      </c>
      <c r="B67" s="111" t="s">
        <v>156</v>
      </c>
      <c r="C67" s="153" t="s">
        <v>24</v>
      </c>
      <c r="D67" s="110">
        <v>202</v>
      </c>
      <c r="E67" s="222">
        <v>159</v>
      </c>
      <c r="F67" s="147">
        <f t="shared" si="0"/>
        <v>27.04402515723271</v>
      </c>
      <c r="G67" s="192"/>
      <c r="H67" s="134"/>
      <c r="I67" s="134"/>
      <c r="J67" s="134"/>
      <c r="K67" s="134"/>
      <c r="L67" s="134"/>
      <c r="M67" s="134"/>
    </row>
    <row r="68" spans="1:13" ht="15" x14ac:dyDescent="0.25">
      <c r="A68" s="142" t="s">
        <v>99</v>
      </c>
      <c r="B68" s="142" t="s">
        <v>101</v>
      </c>
      <c r="C68" s="156" t="s">
        <v>26</v>
      </c>
      <c r="D68" s="139">
        <v>201</v>
      </c>
      <c r="E68" s="221">
        <v>146</v>
      </c>
      <c r="F68" s="148">
        <f t="shared" si="0"/>
        <v>37.671232876712338</v>
      </c>
      <c r="G68" s="192"/>
      <c r="H68" s="134"/>
      <c r="I68" s="134"/>
      <c r="J68" s="134"/>
      <c r="K68" s="134"/>
      <c r="L68" s="134"/>
      <c r="M68" s="134"/>
    </row>
    <row r="69" spans="1:13" ht="15" x14ac:dyDescent="0.25">
      <c r="A69" s="111" t="s">
        <v>99</v>
      </c>
      <c r="B69" s="111" t="s">
        <v>102</v>
      </c>
      <c r="C69" s="153" t="s">
        <v>26</v>
      </c>
      <c r="D69" s="110">
        <v>14</v>
      </c>
      <c r="E69" s="222">
        <v>22</v>
      </c>
      <c r="F69" s="147">
        <f t="shared" si="0"/>
        <v>-36.363636363636367</v>
      </c>
      <c r="G69" s="192"/>
      <c r="H69" s="104"/>
      <c r="I69" s="104"/>
      <c r="J69" s="104"/>
      <c r="K69" s="104"/>
      <c r="L69" s="104"/>
      <c r="M69" s="104"/>
    </row>
    <row r="70" spans="1:13" ht="15" x14ac:dyDescent="0.25">
      <c r="A70" s="142" t="s">
        <v>99</v>
      </c>
      <c r="B70" s="142" t="s">
        <v>100</v>
      </c>
      <c r="C70" s="156" t="s">
        <v>24</v>
      </c>
      <c r="D70" s="139">
        <v>1</v>
      </c>
      <c r="E70" s="221">
        <v>25</v>
      </c>
      <c r="F70" s="148">
        <f t="shared" si="0"/>
        <v>-96</v>
      </c>
      <c r="G70" s="192"/>
      <c r="H70" s="104"/>
      <c r="I70" s="104"/>
      <c r="J70" s="104"/>
      <c r="K70" s="104"/>
      <c r="L70" s="104"/>
      <c r="M70" s="104"/>
    </row>
    <row r="71" spans="1:13" ht="15" x14ac:dyDescent="0.25">
      <c r="A71" s="111" t="s">
        <v>99</v>
      </c>
      <c r="B71" s="111" t="s">
        <v>157</v>
      </c>
      <c r="C71" s="153" t="s">
        <v>24</v>
      </c>
      <c r="D71" s="110"/>
      <c r="E71" s="222">
        <v>2</v>
      </c>
      <c r="F71" s="147">
        <f t="shared" si="0"/>
        <v>-100</v>
      </c>
      <c r="G71" s="192"/>
      <c r="H71" s="104"/>
      <c r="I71" s="104"/>
      <c r="J71" s="104"/>
      <c r="K71" s="104"/>
      <c r="L71" s="104"/>
      <c r="M71" s="104"/>
    </row>
    <row r="72" spans="1:13" ht="15" x14ac:dyDescent="0.25">
      <c r="A72" s="142" t="s">
        <v>99</v>
      </c>
      <c r="B72" s="142" t="s">
        <v>167</v>
      </c>
      <c r="C72" s="156" t="s">
        <v>24</v>
      </c>
      <c r="D72" s="139">
        <v>1</v>
      </c>
      <c r="E72" s="221">
        <v>50</v>
      </c>
      <c r="F72" s="148">
        <f t="shared" si="0"/>
        <v>-98</v>
      </c>
      <c r="G72" s="192"/>
      <c r="H72" s="104"/>
      <c r="I72" s="104"/>
      <c r="J72" s="104"/>
      <c r="K72" s="104"/>
      <c r="L72" s="104"/>
      <c r="M72" s="104"/>
    </row>
    <row r="73" spans="1:13" ht="15" x14ac:dyDescent="0.25">
      <c r="A73" s="111" t="s">
        <v>99</v>
      </c>
      <c r="B73" s="111" t="s">
        <v>145</v>
      </c>
      <c r="C73" s="153" t="s">
        <v>28</v>
      </c>
      <c r="D73" s="110"/>
      <c r="E73" s="222">
        <v>1</v>
      </c>
      <c r="F73" s="147">
        <f t="shared" si="0"/>
        <v>-100</v>
      </c>
      <c r="G73" s="192"/>
      <c r="H73" s="104"/>
      <c r="I73" s="104"/>
      <c r="J73" s="104"/>
      <c r="K73" s="104"/>
      <c r="L73" s="104"/>
      <c r="M73" s="104"/>
    </row>
    <row r="74" spans="1:13" ht="14.25" customHeight="1" x14ac:dyDescent="0.25">
      <c r="A74" s="189" t="s">
        <v>4</v>
      </c>
      <c r="B74" s="189"/>
      <c r="C74" s="234"/>
      <c r="D74" s="235">
        <f>SUM(D14:D73)</f>
        <v>11176</v>
      </c>
      <c r="E74" s="237">
        <f>SUM(E14:E73)</f>
        <v>6446</v>
      </c>
      <c r="F74" s="236">
        <f t="shared" si="0"/>
        <v>73.378839590443675</v>
      </c>
      <c r="G74" s="192"/>
      <c r="H74" s="104"/>
      <c r="I74" s="104"/>
      <c r="J74" s="104"/>
      <c r="K74" s="104"/>
      <c r="L74" s="104"/>
      <c r="M74" s="104"/>
    </row>
    <row r="75" spans="1:13" ht="3" customHeight="1" x14ac:dyDescent="0.25">
      <c r="A75" s="229"/>
      <c r="B75" s="229"/>
      <c r="C75" s="230"/>
      <c r="D75" s="229"/>
      <c r="E75" s="229"/>
      <c r="F75" s="231" t="str">
        <f t="shared" si="0"/>
        <v xml:space="preserve"> </v>
      </c>
      <c r="G75" s="192"/>
      <c r="H75" s="104"/>
      <c r="I75" s="104"/>
      <c r="J75" s="104"/>
      <c r="K75" s="104"/>
      <c r="L75" s="104"/>
      <c r="M75" s="104"/>
    </row>
    <row r="76" spans="1:13" ht="15" x14ac:dyDescent="0.25">
      <c r="A76" s="117" t="s">
        <v>188</v>
      </c>
      <c r="B76" s="117"/>
      <c r="C76" s="232"/>
      <c r="D76" s="117"/>
      <c r="E76" s="117"/>
      <c r="F76" s="117"/>
      <c r="G76" s="192"/>
      <c r="H76" s="104"/>
      <c r="I76" s="104"/>
      <c r="J76" s="104"/>
      <c r="K76" s="104"/>
      <c r="L76" s="104"/>
      <c r="M76" s="104"/>
    </row>
    <row r="77" spans="1:13" ht="14.25" customHeight="1" x14ac:dyDescent="0.2">
      <c r="A77" s="117"/>
      <c r="H77" s="104"/>
      <c r="I77" s="104"/>
      <c r="J77" s="104"/>
      <c r="K77" s="104"/>
      <c r="L77" s="104"/>
      <c r="M77" s="104"/>
    </row>
    <row r="78" spans="1:13" x14ac:dyDescent="0.2">
      <c r="H78" s="104"/>
      <c r="I78" s="104"/>
      <c r="J78" s="104"/>
      <c r="K78" s="104"/>
      <c r="L78" s="104"/>
      <c r="M78" s="104"/>
    </row>
    <row r="79" spans="1:13" x14ac:dyDescent="0.2">
      <c r="H79" s="104"/>
      <c r="I79" s="104"/>
      <c r="J79" s="104"/>
      <c r="K79" s="104"/>
      <c r="L79" s="104"/>
      <c r="M79" s="104"/>
    </row>
    <row r="80" spans="1:13" x14ac:dyDescent="0.2">
      <c r="H80" s="104"/>
      <c r="I80" s="104"/>
      <c r="J80" s="104"/>
      <c r="K80" s="104"/>
      <c r="L80" s="104"/>
      <c r="M80" s="104"/>
    </row>
    <row r="81" spans="1:13" x14ac:dyDescent="0.2">
      <c r="H81" s="104"/>
      <c r="I81" s="104"/>
      <c r="J81" s="104"/>
      <c r="K81" s="104"/>
      <c r="L81" s="104"/>
      <c r="M81" s="104"/>
    </row>
    <row r="82" spans="1:13" x14ac:dyDescent="0.2">
      <c r="I82" s="115"/>
      <c r="J82" s="113"/>
      <c r="K82" s="113"/>
      <c r="L82" s="113"/>
      <c r="M82" s="104"/>
    </row>
    <row r="83" spans="1:13" ht="15" x14ac:dyDescent="0.25">
      <c r="A83" s="105"/>
      <c r="B83" s="105"/>
      <c r="C83" s="158"/>
      <c r="D83" s="105"/>
      <c r="E83" s="105"/>
      <c r="F83" s="105"/>
      <c r="I83" s="115"/>
      <c r="J83" s="113"/>
      <c r="K83" s="113"/>
      <c r="L83" s="113"/>
      <c r="M83" s="104"/>
    </row>
    <row r="84" spans="1:13" ht="15" x14ac:dyDescent="0.25">
      <c r="G84" s="135"/>
      <c r="I84" s="115"/>
      <c r="J84" s="114"/>
      <c r="K84" s="114"/>
      <c r="L84" s="114"/>
      <c r="M84" s="104"/>
    </row>
    <row r="85" spans="1:13" x14ac:dyDescent="0.2">
      <c r="I85" s="115"/>
      <c r="J85" s="114"/>
      <c r="K85" s="114"/>
      <c r="L85" s="114"/>
      <c r="M85" s="104"/>
    </row>
    <row r="86" spans="1:13" ht="15" x14ac:dyDescent="0.25">
      <c r="H86" s="164"/>
      <c r="I86" s="167"/>
      <c r="J86" s="116"/>
      <c r="K86" s="116"/>
      <c r="L86" s="116"/>
      <c r="M86" s="104"/>
    </row>
    <row r="87" spans="1:13" x14ac:dyDescent="0.2">
      <c r="J87" s="106"/>
      <c r="M87" s="104"/>
    </row>
    <row r="88" spans="1:13" x14ac:dyDescent="0.2">
      <c r="J88" s="106"/>
      <c r="M88" s="104"/>
    </row>
    <row r="89" spans="1:13" x14ac:dyDescent="0.2">
      <c r="J89" s="106"/>
      <c r="M89" s="104"/>
    </row>
    <row r="90" spans="1:13" x14ac:dyDescent="0.2">
      <c r="J90" s="106"/>
      <c r="M90" s="104"/>
    </row>
    <row r="91" spans="1:13" x14ac:dyDescent="0.2">
      <c r="J91" s="106"/>
      <c r="M91" s="104"/>
    </row>
    <row r="92" spans="1:13" x14ac:dyDescent="0.2">
      <c r="J92" s="106"/>
      <c r="M92" s="104"/>
    </row>
    <row r="93" spans="1:13" x14ac:dyDescent="0.2">
      <c r="J93" s="106"/>
      <c r="M93" s="104"/>
    </row>
    <row r="94" spans="1:13" x14ac:dyDescent="0.2">
      <c r="J94" s="106"/>
      <c r="M94" s="104"/>
    </row>
    <row r="95" spans="1:13" x14ac:dyDescent="0.2">
      <c r="J95" s="106"/>
      <c r="M95" s="104"/>
    </row>
  </sheetData>
  <mergeCells count="3">
    <mergeCell ref="A9:F9"/>
    <mergeCell ref="H9:M9"/>
    <mergeCell ref="L10:M10"/>
  </mergeCells>
  <pageMargins left="0.59" right="0.12" top="0.43" bottom="0.43" header="0.43" footer="0.43"/>
  <pageSetup paperSize="9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95"/>
  <sheetViews>
    <sheetView zoomScaleNormal="100" workbookViewId="0">
      <selection activeCell="B28" sqref="B28"/>
    </sheetView>
  </sheetViews>
  <sheetFormatPr baseColWidth="10" defaultColWidth="4.28515625" defaultRowHeight="12.75" x14ac:dyDescent="0.2"/>
  <cols>
    <col min="1" max="1" width="16.140625" style="104" customWidth="1"/>
    <col min="2" max="2" width="22.5703125" style="104" bestFit="1" customWidth="1"/>
    <col min="3" max="3" width="9.7109375" style="157" customWidth="1"/>
    <col min="4" max="4" width="8.5703125" style="104" bestFit="1" customWidth="1"/>
    <col min="5" max="5" width="9.28515625" style="104" bestFit="1" customWidth="1"/>
    <col min="6" max="6" width="6.85546875" style="104" bestFit="1" customWidth="1"/>
    <col min="7" max="7" width="3.7109375" style="134" customWidth="1"/>
    <col min="8" max="8" width="16.42578125" style="163" bestFit="1" customWidth="1"/>
    <col min="9" max="9" width="15.28515625" style="163" bestFit="1" customWidth="1"/>
    <col min="10" max="10" width="9.7109375" style="170" bestFit="1" customWidth="1"/>
    <col min="11" max="11" width="8.5703125" style="106" bestFit="1" customWidth="1"/>
    <col min="12" max="12" width="9.28515625" style="106" bestFit="1" customWidth="1"/>
    <col min="13" max="13" width="10" style="106" customWidth="1"/>
    <col min="14" max="14" width="8.28515625" style="104" customWidth="1"/>
    <col min="15" max="16384" width="4.28515625" style="104"/>
  </cols>
  <sheetData>
    <row r="1" spans="1:14" ht="33" customHeight="1" x14ac:dyDescent="0.25">
      <c r="A1" s="118"/>
      <c r="B1" s="118"/>
      <c r="C1" s="149"/>
      <c r="D1" s="118"/>
      <c r="E1" s="118"/>
      <c r="F1" s="118"/>
      <c r="G1" s="131"/>
      <c r="H1" s="160"/>
      <c r="I1" s="130"/>
      <c r="J1" s="168"/>
      <c r="K1" s="120"/>
      <c r="L1" s="120"/>
      <c r="M1" s="120"/>
      <c r="N1" s="123"/>
    </row>
    <row r="2" spans="1:14" ht="14.1" customHeight="1" x14ac:dyDescent="0.25">
      <c r="A2" s="118"/>
      <c r="B2" s="118"/>
      <c r="C2" s="149"/>
      <c r="D2" s="118"/>
      <c r="E2" s="118"/>
      <c r="F2" s="118"/>
      <c r="G2" s="131"/>
      <c r="H2" s="160"/>
      <c r="I2" s="130"/>
      <c r="J2" s="168"/>
      <c r="K2" s="120"/>
      <c r="L2" s="120"/>
      <c r="M2" s="120"/>
      <c r="N2" s="124"/>
    </row>
    <row r="3" spans="1:14" ht="38.25" customHeight="1" x14ac:dyDescent="0.2">
      <c r="A3" s="119"/>
      <c r="B3" s="119"/>
      <c r="C3" s="150"/>
      <c r="D3" s="119"/>
      <c r="E3" s="119"/>
      <c r="F3" s="119"/>
      <c r="G3" s="132"/>
      <c r="H3" s="161"/>
      <c r="I3" s="130"/>
      <c r="J3" s="168"/>
      <c r="K3" s="120"/>
      <c r="L3" s="120"/>
      <c r="M3" s="120"/>
      <c r="N3" s="125"/>
    </row>
    <row r="4" spans="1:14" ht="15" customHeight="1" x14ac:dyDescent="0.25">
      <c r="A4" s="144" t="s">
        <v>19</v>
      </c>
      <c r="B4" s="144"/>
      <c r="C4" s="151"/>
      <c r="D4" s="144"/>
      <c r="E4" s="144"/>
      <c r="F4" s="144"/>
      <c r="G4" s="209"/>
      <c r="H4" s="162"/>
      <c r="I4" s="165"/>
      <c r="J4" s="169"/>
      <c r="K4" s="120"/>
      <c r="L4" s="120"/>
      <c r="M4" s="121" t="s">
        <v>11</v>
      </c>
    </row>
    <row r="5" spans="1:14" ht="15" customHeight="1" x14ac:dyDescent="0.25">
      <c r="A5" s="144" t="s">
        <v>189</v>
      </c>
      <c r="B5" s="144"/>
      <c r="C5" s="151"/>
      <c r="D5" s="144"/>
      <c r="E5" s="144"/>
      <c r="F5" s="144"/>
      <c r="G5" s="209"/>
      <c r="H5" s="162"/>
      <c r="I5" s="165"/>
      <c r="J5" s="169"/>
      <c r="K5" s="126"/>
      <c r="L5" s="127"/>
      <c r="M5" s="121" t="s">
        <v>12</v>
      </c>
    </row>
    <row r="6" spans="1:14" ht="3" customHeight="1" x14ac:dyDescent="0.2">
      <c r="A6" s="119"/>
      <c r="B6" s="119"/>
      <c r="C6" s="150"/>
      <c r="D6" s="119"/>
      <c r="E6" s="119"/>
      <c r="F6" s="119"/>
      <c r="G6" s="132"/>
      <c r="H6" s="161"/>
      <c r="I6" s="130"/>
      <c r="J6" s="168"/>
      <c r="K6" s="120"/>
      <c r="L6" s="120"/>
      <c r="M6" s="120"/>
      <c r="N6" s="125"/>
    </row>
    <row r="7" spans="1:14" ht="14.25" customHeight="1" x14ac:dyDescent="0.25">
      <c r="A7" s="122" t="s">
        <v>166</v>
      </c>
      <c r="B7" s="122"/>
      <c r="C7" s="143"/>
      <c r="D7" s="122"/>
      <c r="E7" s="122"/>
      <c r="F7" s="122"/>
      <c r="G7" s="137"/>
      <c r="H7" s="159"/>
      <c r="I7" s="130"/>
      <c r="J7" s="168"/>
      <c r="K7" s="128"/>
      <c r="L7" s="128"/>
      <c r="M7" s="128"/>
      <c r="N7" s="129"/>
    </row>
    <row r="8" spans="1:14" ht="7.5" customHeight="1" x14ac:dyDescent="0.25">
      <c r="A8" s="122"/>
      <c r="B8" s="122"/>
      <c r="C8" s="143"/>
      <c r="D8" s="122"/>
      <c r="E8" s="122"/>
      <c r="F8" s="122"/>
      <c r="G8" s="137"/>
      <c r="H8" s="159"/>
      <c r="I8" s="130"/>
      <c r="J8" s="168"/>
      <c r="K8" s="128"/>
      <c r="L8" s="128"/>
      <c r="M8" s="128"/>
      <c r="N8" s="129"/>
    </row>
    <row r="9" spans="1:14" ht="15.75" x14ac:dyDescent="0.25">
      <c r="A9" s="292" t="s">
        <v>105</v>
      </c>
      <c r="B9" s="293"/>
      <c r="C9" s="293"/>
      <c r="D9" s="293"/>
      <c r="E9" s="293"/>
      <c r="F9" s="294"/>
      <c r="G9" s="210"/>
      <c r="H9" s="292" t="s">
        <v>106</v>
      </c>
      <c r="I9" s="293"/>
      <c r="J9" s="293"/>
      <c r="K9" s="293"/>
      <c r="L9" s="293"/>
      <c r="M9" s="294"/>
      <c r="N9" s="129"/>
    </row>
    <row r="10" spans="1:14" ht="14.25" customHeight="1" x14ac:dyDescent="0.25">
      <c r="A10" s="122"/>
      <c r="B10" s="122"/>
      <c r="C10" s="143"/>
      <c r="D10" s="122"/>
      <c r="E10" s="122"/>
      <c r="F10" s="122"/>
      <c r="G10" s="137"/>
      <c r="H10" s="143"/>
      <c r="I10" s="130"/>
      <c r="J10" s="168"/>
      <c r="K10" s="128"/>
      <c r="L10" s="295"/>
      <c r="M10" s="295"/>
    </row>
    <row r="11" spans="1:14" ht="14.25" customHeight="1" x14ac:dyDescent="0.25">
      <c r="A11" s="212"/>
      <c r="B11" s="212"/>
      <c r="C11" s="213"/>
      <c r="D11" s="212"/>
      <c r="E11" s="212"/>
      <c r="F11" s="212"/>
      <c r="G11" s="137"/>
      <c r="H11" s="213"/>
      <c r="I11" s="223"/>
      <c r="J11" s="224"/>
      <c r="K11" s="225"/>
      <c r="L11" s="213"/>
      <c r="M11" s="213"/>
    </row>
    <row r="12" spans="1:14" ht="14.25" customHeight="1" x14ac:dyDescent="0.25">
      <c r="A12" s="214"/>
      <c r="B12" s="214"/>
      <c r="C12" s="215" t="s">
        <v>147</v>
      </c>
      <c r="D12" s="216">
        <v>2019</v>
      </c>
      <c r="E12" s="219">
        <v>2018</v>
      </c>
      <c r="F12" s="214"/>
      <c r="G12" s="137"/>
      <c r="H12" s="215"/>
      <c r="I12" s="214"/>
      <c r="J12" s="214" t="s">
        <v>147</v>
      </c>
      <c r="K12" s="216">
        <v>2019</v>
      </c>
      <c r="L12" s="219">
        <v>2018</v>
      </c>
      <c r="M12" s="214"/>
    </row>
    <row r="13" spans="1:14" ht="14.25" customHeight="1" x14ac:dyDescent="0.25">
      <c r="A13" s="217" t="s">
        <v>20</v>
      </c>
      <c r="B13" s="217" t="s">
        <v>21</v>
      </c>
      <c r="C13" s="218" t="s">
        <v>148</v>
      </c>
      <c r="D13" s="217" t="s">
        <v>172</v>
      </c>
      <c r="E13" s="220" t="s">
        <v>172</v>
      </c>
      <c r="F13" s="218" t="s">
        <v>0</v>
      </c>
      <c r="G13" s="137"/>
      <c r="H13" s="217" t="s">
        <v>20</v>
      </c>
      <c r="I13" s="217" t="s">
        <v>21</v>
      </c>
      <c r="J13" s="217" t="s">
        <v>148</v>
      </c>
      <c r="K13" s="218" t="s">
        <v>172</v>
      </c>
      <c r="L13" s="226" t="s">
        <v>172</v>
      </c>
      <c r="M13" s="218" t="s">
        <v>0</v>
      </c>
    </row>
    <row r="14" spans="1:14" ht="15" x14ac:dyDescent="0.25">
      <c r="A14" s="138" t="s">
        <v>22</v>
      </c>
      <c r="B14" s="138" t="s">
        <v>163</v>
      </c>
      <c r="C14" s="152" t="s">
        <v>24</v>
      </c>
      <c r="D14" s="139"/>
      <c r="E14" s="221">
        <v>216</v>
      </c>
      <c r="F14" s="148">
        <f t="shared" ref="F14:F77" si="0">IF(E14&gt;0,(D14*100/E14)-100," ")</f>
        <v>-100</v>
      </c>
      <c r="G14" s="147"/>
      <c r="H14" s="175" t="s">
        <v>107</v>
      </c>
      <c r="I14" s="176" t="s">
        <v>108</v>
      </c>
      <c r="J14" s="179" t="s">
        <v>26</v>
      </c>
      <c r="K14" s="182">
        <v>2</v>
      </c>
      <c r="L14" s="228">
        <v>2</v>
      </c>
      <c r="M14" s="148">
        <f t="shared" ref="M14:M36" si="1">IF(L14&gt;0,(K14*100/L14)-100," ")</f>
        <v>0</v>
      </c>
    </row>
    <row r="15" spans="1:14" ht="15" x14ac:dyDescent="0.25">
      <c r="A15" s="111" t="s">
        <v>22</v>
      </c>
      <c r="B15" s="111" t="s">
        <v>25</v>
      </c>
      <c r="C15" s="153" t="s">
        <v>26</v>
      </c>
      <c r="D15" s="110">
        <v>401</v>
      </c>
      <c r="E15" s="222">
        <v>0</v>
      </c>
      <c r="F15" s="147" t="str">
        <f t="shared" si="0"/>
        <v xml:space="preserve"> </v>
      </c>
      <c r="G15" s="147"/>
      <c r="H15" s="173" t="s">
        <v>39</v>
      </c>
      <c r="I15" s="174" t="s">
        <v>109</v>
      </c>
      <c r="J15" s="178" t="s">
        <v>26</v>
      </c>
      <c r="K15" s="181">
        <v>6</v>
      </c>
      <c r="L15" s="227">
        <v>12</v>
      </c>
      <c r="M15" s="147">
        <f t="shared" si="1"/>
        <v>-50</v>
      </c>
    </row>
    <row r="16" spans="1:14" ht="15" x14ac:dyDescent="0.25">
      <c r="A16" s="140" t="s">
        <v>22</v>
      </c>
      <c r="B16" s="140" t="s">
        <v>164</v>
      </c>
      <c r="C16" s="152" t="s">
        <v>24</v>
      </c>
      <c r="D16" s="139">
        <v>29</v>
      </c>
      <c r="E16" s="221">
        <v>0</v>
      </c>
      <c r="F16" s="148" t="str">
        <f t="shared" si="0"/>
        <v xml:space="preserve"> </v>
      </c>
      <c r="G16" s="147"/>
      <c r="H16" s="175" t="s">
        <v>110</v>
      </c>
      <c r="I16" s="176" t="s">
        <v>111</v>
      </c>
      <c r="J16" s="179" t="s">
        <v>26</v>
      </c>
      <c r="K16" s="182"/>
      <c r="L16" s="228">
        <v>41</v>
      </c>
      <c r="M16" s="148">
        <f t="shared" si="1"/>
        <v>-100</v>
      </c>
    </row>
    <row r="17" spans="1:13" ht="15" x14ac:dyDescent="0.25">
      <c r="A17" s="112" t="s">
        <v>22</v>
      </c>
      <c r="B17" s="112" t="s">
        <v>27</v>
      </c>
      <c r="C17" s="154" t="s">
        <v>28</v>
      </c>
      <c r="D17" s="110"/>
      <c r="E17" s="222">
        <v>37</v>
      </c>
      <c r="F17" s="147">
        <f t="shared" si="0"/>
        <v>-100</v>
      </c>
      <c r="G17" s="147"/>
      <c r="H17" s="173" t="s">
        <v>110</v>
      </c>
      <c r="I17" s="174" t="s">
        <v>112</v>
      </c>
      <c r="J17" s="178" t="s">
        <v>26</v>
      </c>
      <c r="K17" s="181">
        <v>11</v>
      </c>
      <c r="L17" s="227">
        <v>1</v>
      </c>
      <c r="M17" s="147">
        <f t="shared" si="1"/>
        <v>1000</v>
      </c>
    </row>
    <row r="18" spans="1:13" ht="15" x14ac:dyDescent="0.25">
      <c r="A18" s="138" t="s">
        <v>190</v>
      </c>
      <c r="B18" s="138" t="s">
        <v>191</v>
      </c>
      <c r="C18" s="152" t="s">
        <v>24</v>
      </c>
      <c r="D18" s="139">
        <v>4</v>
      </c>
      <c r="E18" s="221">
        <v>0</v>
      </c>
      <c r="F18" s="148" t="str">
        <f t="shared" si="0"/>
        <v xml:space="preserve"> </v>
      </c>
      <c r="G18" s="147"/>
      <c r="H18" s="175" t="s">
        <v>110</v>
      </c>
      <c r="I18" s="176" t="s">
        <v>181</v>
      </c>
      <c r="J18" s="179" t="s">
        <v>26</v>
      </c>
      <c r="K18" s="182">
        <v>7</v>
      </c>
      <c r="L18" s="228">
        <v>7</v>
      </c>
      <c r="M18" s="148">
        <f t="shared" si="1"/>
        <v>0</v>
      </c>
    </row>
    <row r="19" spans="1:13" ht="15" x14ac:dyDescent="0.25">
      <c r="A19" s="111" t="s">
        <v>1</v>
      </c>
      <c r="B19" s="111" t="s">
        <v>168</v>
      </c>
      <c r="C19" s="153" t="s">
        <v>24</v>
      </c>
      <c r="D19" s="110">
        <v>286</v>
      </c>
      <c r="E19" s="222">
        <v>245</v>
      </c>
      <c r="F19" s="147">
        <f t="shared" si="0"/>
        <v>16.734693877551024</v>
      </c>
      <c r="G19" s="147"/>
      <c r="H19" s="173" t="s">
        <v>113</v>
      </c>
      <c r="I19" s="174" t="s">
        <v>127</v>
      </c>
      <c r="J19" s="178" t="s">
        <v>26</v>
      </c>
      <c r="K19" s="181">
        <v>15</v>
      </c>
      <c r="L19" s="227">
        <v>0</v>
      </c>
      <c r="M19" s="147" t="str">
        <f t="shared" si="1"/>
        <v xml:space="preserve"> </v>
      </c>
    </row>
    <row r="20" spans="1:13" ht="15" x14ac:dyDescent="0.25">
      <c r="A20" s="140" t="s">
        <v>1</v>
      </c>
      <c r="B20" s="140" t="s">
        <v>169</v>
      </c>
      <c r="C20" s="152" t="s">
        <v>24</v>
      </c>
      <c r="D20" s="139">
        <v>21</v>
      </c>
      <c r="E20" s="221">
        <v>6</v>
      </c>
      <c r="F20" s="148">
        <f t="shared" si="0"/>
        <v>250</v>
      </c>
      <c r="G20" s="147"/>
      <c r="H20" s="175" t="s">
        <v>186</v>
      </c>
      <c r="I20" s="176" t="s">
        <v>192</v>
      </c>
      <c r="J20" s="179" t="s">
        <v>26</v>
      </c>
      <c r="K20" s="182">
        <v>11</v>
      </c>
      <c r="L20" s="228">
        <v>0</v>
      </c>
      <c r="M20" s="148" t="str">
        <f t="shared" si="1"/>
        <v xml:space="preserve"> </v>
      </c>
    </row>
    <row r="21" spans="1:13" ht="15" x14ac:dyDescent="0.25">
      <c r="A21" s="112" t="s">
        <v>1</v>
      </c>
      <c r="B21" s="112" t="s">
        <v>170</v>
      </c>
      <c r="C21" s="154" t="s">
        <v>24</v>
      </c>
      <c r="D21" s="110">
        <v>51</v>
      </c>
      <c r="E21" s="222">
        <v>43</v>
      </c>
      <c r="F21" s="147">
        <f t="shared" si="0"/>
        <v>18.604651162790702</v>
      </c>
      <c r="G21" s="147"/>
      <c r="H21" s="173" t="s">
        <v>57</v>
      </c>
      <c r="I21" s="174" t="s">
        <v>115</v>
      </c>
      <c r="J21" s="178" t="s">
        <v>26</v>
      </c>
      <c r="K21" s="181">
        <v>46</v>
      </c>
      <c r="L21" s="227">
        <v>0</v>
      </c>
      <c r="M21" s="147" t="str">
        <f t="shared" si="1"/>
        <v xml:space="preserve"> </v>
      </c>
    </row>
    <row r="22" spans="1:13" ht="15" x14ac:dyDescent="0.25">
      <c r="A22" s="138" t="s">
        <v>1</v>
      </c>
      <c r="B22" s="138" t="s">
        <v>171</v>
      </c>
      <c r="C22" s="152" t="s">
        <v>24</v>
      </c>
      <c r="D22" s="139">
        <v>18</v>
      </c>
      <c r="E22" s="221">
        <v>3</v>
      </c>
      <c r="F22" s="148">
        <f t="shared" si="0"/>
        <v>500</v>
      </c>
      <c r="G22" s="147"/>
      <c r="H22" s="175" t="s">
        <v>67</v>
      </c>
      <c r="I22" s="176" t="s">
        <v>68</v>
      </c>
      <c r="J22" s="179" t="s">
        <v>26</v>
      </c>
      <c r="K22" s="182">
        <v>2</v>
      </c>
      <c r="L22" s="228">
        <v>4</v>
      </c>
      <c r="M22" s="148">
        <f t="shared" si="1"/>
        <v>-50</v>
      </c>
    </row>
    <row r="23" spans="1:13" ht="15" x14ac:dyDescent="0.25">
      <c r="A23" s="111" t="s">
        <v>1</v>
      </c>
      <c r="B23" s="111" t="s">
        <v>132</v>
      </c>
      <c r="C23" s="153" t="s">
        <v>26</v>
      </c>
      <c r="D23" s="110">
        <v>866</v>
      </c>
      <c r="E23" s="222">
        <v>674</v>
      </c>
      <c r="F23" s="147">
        <f t="shared" si="0"/>
        <v>28.486646884273</v>
      </c>
      <c r="G23" s="147"/>
      <c r="H23" s="173" t="s">
        <v>70</v>
      </c>
      <c r="I23" s="174" t="s">
        <v>71</v>
      </c>
      <c r="J23" s="178" t="s">
        <v>26</v>
      </c>
      <c r="K23" s="181">
        <v>111</v>
      </c>
      <c r="L23" s="227">
        <v>37</v>
      </c>
      <c r="M23" s="147">
        <f t="shared" si="1"/>
        <v>200</v>
      </c>
    </row>
    <row r="24" spans="1:13" ht="15" x14ac:dyDescent="0.25">
      <c r="A24" s="140" t="s">
        <v>1</v>
      </c>
      <c r="B24" s="140" t="s">
        <v>133</v>
      </c>
      <c r="C24" s="152" t="s">
        <v>36</v>
      </c>
      <c r="D24" s="139">
        <v>12</v>
      </c>
      <c r="E24" s="221">
        <v>198</v>
      </c>
      <c r="F24" s="148">
        <f t="shared" si="0"/>
        <v>-93.939393939393938</v>
      </c>
      <c r="G24" s="147"/>
      <c r="H24" s="175" t="s">
        <v>75</v>
      </c>
      <c r="I24" s="176" t="s">
        <v>116</v>
      </c>
      <c r="J24" s="179" t="s">
        <v>26</v>
      </c>
      <c r="K24" s="182">
        <v>11</v>
      </c>
      <c r="L24" s="228">
        <v>31</v>
      </c>
      <c r="M24" s="148">
        <f t="shared" si="1"/>
        <v>-64.516129032258064</v>
      </c>
    </row>
    <row r="25" spans="1:13" ht="15" x14ac:dyDescent="0.25">
      <c r="A25" s="112" t="s">
        <v>1</v>
      </c>
      <c r="B25" s="112" t="s">
        <v>37</v>
      </c>
      <c r="C25" s="154" t="s">
        <v>24</v>
      </c>
      <c r="D25" s="110">
        <v>44</v>
      </c>
      <c r="E25" s="222">
        <v>49</v>
      </c>
      <c r="F25" s="147">
        <f t="shared" si="0"/>
        <v>-10.204081632653057</v>
      </c>
      <c r="G25" s="147"/>
      <c r="H25" s="173" t="s">
        <v>80</v>
      </c>
      <c r="I25" s="174" t="s">
        <v>117</v>
      </c>
      <c r="J25" s="178" t="s">
        <v>26</v>
      </c>
      <c r="K25" s="181">
        <v>223</v>
      </c>
      <c r="L25" s="227">
        <v>80</v>
      </c>
      <c r="M25" s="147">
        <f t="shared" si="1"/>
        <v>178.75</v>
      </c>
    </row>
    <row r="26" spans="1:13" ht="15" x14ac:dyDescent="0.25">
      <c r="A26" s="138" t="s">
        <v>1</v>
      </c>
      <c r="B26" s="138" t="s">
        <v>175</v>
      </c>
      <c r="C26" s="152" t="s">
        <v>24</v>
      </c>
      <c r="D26" s="139">
        <v>14</v>
      </c>
      <c r="E26" s="221">
        <v>60</v>
      </c>
      <c r="F26" s="148">
        <f t="shared" si="0"/>
        <v>-76.666666666666671</v>
      </c>
      <c r="G26" s="147"/>
      <c r="H26" s="175" t="s">
        <v>80</v>
      </c>
      <c r="I26" s="176" t="s">
        <v>118</v>
      </c>
      <c r="J26" s="179" t="s">
        <v>26</v>
      </c>
      <c r="K26" s="182">
        <v>13</v>
      </c>
      <c r="L26" s="228">
        <v>1</v>
      </c>
      <c r="M26" s="148">
        <f t="shared" si="1"/>
        <v>1200</v>
      </c>
    </row>
    <row r="27" spans="1:13" ht="15" x14ac:dyDescent="0.25">
      <c r="A27" s="111" t="s">
        <v>39</v>
      </c>
      <c r="B27" s="111" t="s">
        <v>40</v>
      </c>
      <c r="C27" s="153" t="s">
        <v>26</v>
      </c>
      <c r="D27" s="110">
        <v>24</v>
      </c>
      <c r="E27" s="222">
        <v>24</v>
      </c>
      <c r="F27" s="147">
        <f t="shared" si="0"/>
        <v>0</v>
      </c>
      <c r="G27" s="192"/>
      <c r="H27" s="173" t="s">
        <v>99</v>
      </c>
      <c r="I27" s="174" t="s">
        <v>165</v>
      </c>
      <c r="J27" s="178" t="s">
        <v>26</v>
      </c>
      <c r="K27" s="181">
        <v>9</v>
      </c>
      <c r="L27" s="227">
        <v>0</v>
      </c>
      <c r="M27" s="147" t="str">
        <f t="shared" si="1"/>
        <v xml:space="preserve"> </v>
      </c>
    </row>
    <row r="28" spans="1:13" ht="15.75" x14ac:dyDescent="0.25">
      <c r="A28" s="140" t="s">
        <v>41</v>
      </c>
      <c r="B28" s="140" t="s">
        <v>42</v>
      </c>
      <c r="C28" s="152" t="s">
        <v>26</v>
      </c>
      <c r="D28" s="139"/>
      <c r="E28" s="221">
        <v>56</v>
      </c>
      <c r="F28" s="148">
        <f t="shared" si="0"/>
        <v>-100</v>
      </c>
      <c r="G28" s="192"/>
      <c r="H28" s="277" t="s">
        <v>4</v>
      </c>
      <c r="I28" s="278"/>
      <c r="J28" s="279"/>
      <c r="K28" s="280">
        <f>SUM(K14:K27)</f>
        <v>467</v>
      </c>
      <c r="L28" s="281">
        <f>SUM(L14:L27)</f>
        <v>216</v>
      </c>
      <c r="M28" s="282">
        <f>IF(L28&gt;0,(K28*100/L28)-100," ")</f>
        <v>116.2037037037037</v>
      </c>
    </row>
    <row r="29" spans="1:13" ht="15.75" x14ac:dyDescent="0.25">
      <c r="A29" s="112" t="s">
        <v>43</v>
      </c>
      <c r="B29" s="112" t="s">
        <v>44</v>
      </c>
      <c r="C29" s="154" t="s">
        <v>24</v>
      </c>
      <c r="D29" s="110">
        <v>41</v>
      </c>
      <c r="E29" s="222">
        <v>72</v>
      </c>
      <c r="F29" s="147">
        <f t="shared" si="0"/>
        <v>-43.055555555555557</v>
      </c>
      <c r="G29" s="192"/>
      <c r="H29" s="83" t="s">
        <v>3</v>
      </c>
      <c r="I29" s="258"/>
      <c r="J29" s="259"/>
      <c r="K29" s="260">
        <f>SUM(K28+D78)</f>
        <v>12802</v>
      </c>
      <c r="L29" s="261">
        <f>SUM(L28+E77)</f>
        <v>7515</v>
      </c>
      <c r="M29" s="70">
        <f>IF(L29&gt;0,(K29*100/L29)-100," ")</f>
        <v>70.352628077178963</v>
      </c>
    </row>
    <row r="30" spans="1:13" ht="15" x14ac:dyDescent="0.25">
      <c r="A30" s="138" t="s">
        <v>43</v>
      </c>
      <c r="B30" s="138" t="s">
        <v>45</v>
      </c>
      <c r="C30" s="152" t="s">
        <v>26</v>
      </c>
      <c r="D30" s="139">
        <v>97</v>
      </c>
      <c r="E30" s="221">
        <v>166</v>
      </c>
      <c r="F30" s="148">
        <f t="shared" si="0"/>
        <v>-41.566265060240966</v>
      </c>
      <c r="G30" s="192"/>
      <c r="K30" s="191"/>
      <c r="L30" s="191"/>
      <c r="M30" s="192" t="str">
        <f t="shared" si="1"/>
        <v xml:space="preserve"> </v>
      </c>
    </row>
    <row r="31" spans="1:13" ht="15" x14ac:dyDescent="0.25">
      <c r="A31" s="111" t="s">
        <v>43</v>
      </c>
      <c r="B31" s="111" t="s">
        <v>46</v>
      </c>
      <c r="C31" s="153" t="s">
        <v>26</v>
      </c>
      <c r="D31" s="110">
        <v>723</v>
      </c>
      <c r="E31" s="222">
        <v>65</v>
      </c>
      <c r="F31" s="147">
        <f t="shared" si="0"/>
        <v>1012.3076923076924</v>
      </c>
      <c r="G31" s="192"/>
      <c r="H31" s="107" t="s">
        <v>121</v>
      </c>
      <c r="I31" s="104"/>
      <c r="J31" s="190"/>
      <c r="K31" s="191"/>
      <c r="L31" s="191"/>
      <c r="M31" s="192" t="str">
        <f t="shared" si="1"/>
        <v xml:space="preserve"> </v>
      </c>
    </row>
    <row r="32" spans="1:13" ht="15" x14ac:dyDescent="0.25">
      <c r="A32" s="140" t="s">
        <v>47</v>
      </c>
      <c r="B32" s="140" t="s">
        <v>149</v>
      </c>
      <c r="C32" s="152" t="s">
        <v>26</v>
      </c>
      <c r="D32" s="139">
        <v>382</v>
      </c>
      <c r="E32" s="221">
        <v>40</v>
      </c>
      <c r="F32" s="148">
        <f t="shared" si="0"/>
        <v>855</v>
      </c>
      <c r="G32" s="192"/>
      <c r="H32" s="104"/>
      <c r="I32" s="104"/>
      <c r="J32" s="190"/>
      <c r="K32" s="191"/>
      <c r="L32" s="191"/>
      <c r="M32" s="192" t="str">
        <f t="shared" si="1"/>
        <v xml:space="preserve"> </v>
      </c>
    </row>
    <row r="33" spans="1:13" ht="15" x14ac:dyDescent="0.25">
      <c r="A33" s="112" t="s">
        <v>49</v>
      </c>
      <c r="B33" s="112" t="s">
        <v>50</v>
      </c>
      <c r="C33" s="154" t="s">
        <v>26</v>
      </c>
      <c r="D33" s="110">
        <v>6</v>
      </c>
      <c r="E33" s="222">
        <v>0</v>
      </c>
      <c r="F33" s="147" t="str">
        <f t="shared" si="0"/>
        <v xml:space="preserve"> </v>
      </c>
      <c r="G33" s="192"/>
      <c r="H33" s="166" t="s">
        <v>120</v>
      </c>
      <c r="I33" s="186"/>
      <c r="J33" s="190"/>
      <c r="K33" s="191"/>
      <c r="L33" s="191"/>
      <c r="M33" s="192" t="str">
        <f t="shared" si="1"/>
        <v xml:space="preserve"> </v>
      </c>
    </row>
    <row r="34" spans="1:13" ht="15" x14ac:dyDescent="0.25">
      <c r="A34" s="138" t="s">
        <v>49</v>
      </c>
      <c r="B34" s="138" t="s">
        <v>51</v>
      </c>
      <c r="C34" s="152" t="s">
        <v>24</v>
      </c>
      <c r="D34" s="139">
        <v>71</v>
      </c>
      <c r="E34" s="221">
        <v>101</v>
      </c>
      <c r="F34" s="148">
        <f t="shared" si="0"/>
        <v>-29.702970297029708</v>
      </c>
      <c r="G34" s="192"/>
      <c r="H34" s="166" t="s">
        <v>24</v>
      </c>
      <c r="I34" s="186" t="s">
        <v>122</v>
      </c>
      <c r="J34" s="190"/>
      <c r="K34" s="191"/>
      <c r="L34" s="191"/>
      <c r="M34" s="192" t="str">
        <f t="shared" si="1"/>
        <v xml:space="preserve"> </v>
      </c>
    </row>
    <row r="35" spans="1:13" ht="15" x14ac:dyDescent="0.25">
      <c r="A35" s="111" t="s">
        <v>49</v>
      </c>
      <c r="B35" s="111" t="s">
        <v>52</v>
      </c>
      <c r="C35" s="153" t="s">
        <v>24</v>
      </c>
      <c r="D35" s="110">
        <v>29</v>
      </c>
      <c r="E35" s="222">
        <v>38</v>
      </c>
      <c r="F35" s="147">
        <f t="shared" si="0"/>
        <v>-23.684210526315795</v>
      </c>
      <c r="G35" s="192"/>
      <c r="H35" s="166" t="s">
        <v>26</v>
      </c>
      <c r="I35" s="186" t="s">
        <v>123</v>
      </c>
      <c r="J35" s="190"/>
      <c r="K35" s="191"/>
      <c r="L35" s="191"/>
      <c r="M35" s="192" t="str">
        <f t="shared" si="1"/>
        <v xml:space="preserve"> </v>
      </c>
    </row>
    <row r="36" spans="1:13" ht="15" x14ac:dyDescent="0.25">
      <c r="A36" s="140" t="s">
        <v>49</v>
      </c>
      <c r="B36" s="140" t="s">
        <v>53</v>
      </c>
      <c r="C36" s="152" t="s">
        <v>26</v>
      </c>
      <c r="D36" s="139">
        <v>53</v>
      </c>
      <c r="E36" s="221">
        <v>44</v>
      </c>
      <c r="F36" s="148">
        <f t="shared" si="0"/>
        <v>20.454545454545453</v>
      </c>
      <c r="G36" s="192"/>
      <c r="H36" s="166" t="s">
        <v>28</v>
      </c>
      <c r="I36" s="186" t="s">
        <v>124</v>
      </c>
      <c r="J36" s="190"/>
      <c r="K36" s="191"/>
      <c r="L36" s="191"/>
      <c r="M36" s="192" t="str">
        <f t="shared" si="1"/>
        <v xml:space="preserve"> </v>
      </c>
    </row>
    <row r="37" spans="1:13" ht="15" x14ac:dyDescent="0.25">
      <c r="A37" s="112" t="s">
        <v>54</v>
      </c>
      <c r="B37" s="112" t="s">
        <v>161</v>
      </c>
      <c r="C37" s="154" t="s">
        <v>24</v>
      </c>
      <c r="D37" s="110">
        <v>53</v>
      </c>
      <c r="E37" s="222">
        <v>6</v>
      </c>
      <c r="F37" s="147">
        <f t="shared" si="0"/>
        <v>783.33333333333337</v>
      </c>
      <c r="G37" s="192"/>
      <c r="H37" s="166" t="s">
        <v>36</v>
      </c>
      <c r="I37" s="186" t="s">
        <v>125</v>
      </c>
      <c r="J37" s="190"/>
      <c r="K37" s="134"/>
      <c r="L37" s="134"/>
      <c r="M37" s="134"/>
    </row>
    <row r="38" spans="1:13" ht="15" x14ac:dyDescent="0.25">
      <c r="A38" s="138" t="s">
        <v>54</v>
      </c>
      <c r="B38" s="138" t="s">
        <v>162</v>
      </c>
      <c r="C38" s="152" t="s">
        <v>24</v>
      </c>
      <c r="D38" s="139">
        <v>117</v>
      </c>
      <c r="E38" s="221">
        <v>24</v>
      </c>
      <c r="F38" s="148">
        <f t="shared" si="0"/>
        <v>387.5</v>
      </c>
      <c r="G38" s="192"/>
      <c r="H38" s="166"/>
      <c r="I38" s="186"/>
      <c r="J38" s="193"/>
      <c r="K38" s="192"/>
      <c r="L38" s="194"/>
      <c r="M38" s="108"/>
    </row>
    <row r="39" spans="1:13" ht="15" x14ac:dyDescent="0.25">
      <c r="A39" s="111" t="s">
        <v>57</v>
      </c>
      <c r="B39" s="111" t="s">
        <v>58</v>
      </c>
      <c r="C39" s="153" t="s">
        <v>26</v>
      </c>
      <c r="D39" s="110"/>
      <c r="E39" s="222">
        <v>8</v>
      </c>
      <c r="F39" s="147">
        <f t="shared" si="0"/>
        <v>-100</v>
      </c>
      <c r="G39" s="192"/>
      <c r="H39" s="166"/>
      <c r="I39" s="186"/>
      <c r="J39" s="193"/>
      <c r="K39" s="192"/>
      <c r="L39" s="194"/>
      <c r="M39" s="108"/>
    </row>
    <row r="40" spans="1:13" ht="15" x14ac:dyDescent="0.25">
      <c r="A40" s="140" t="s">
        <v>57</v>
      </c>
      <c r="B40" s="140" t="s">
        <v>24</v>
      </c>
      <c r="C40" s="152" t="s">
        <v>28</v>
      </c>
      <c r="D40" s="139">
        <v>2</v>
      </c>
      <c r="E40" s="221">
        <v>20</v>
      </c>
      <c r="F40" s="148">
        <f t="shared" si="0"/>
        <v>-90</v>
      </c>
      <c r="G40" s="192"/>
      <c r="H40" s="166"/>
      <c r="I40" s="186"/>
      <c r="J40" s="193"/>
      <c r="K40" s="192"/>
      <c r="L40" s="194"/>
      <c r="M40" s="108"/>
    </row>
    <row r="41" spans="1:13" ht="15" x14ac:dyDescent="0.25">
      <c r="A41" s="112" t="s">
        <v>57</v>
      </c>
      <c r="B41" s="112" t="s">
        <v>26</v>
      </c>
      <c r="C41" s="154" t="s">
        <v>24</v>
      </c>
      <c r="D41" s="110">
        <v>1</v>
      </c>
      <c r="E41" s="222">
        <v>8</v>
      </c>
      <c r="F41" s="147">
        <f t="shared" si="0"/>
        <v>-87.5</v>
      </c>
      <c r="G41" s="192"/>
      <c r="H41" s="166"/>
      <c r="I41" s="186"/>
      <c r="J41" s="193"/>
      <c r="K41" s="192"/>
      <c r="L41" s="194"/>
      <c r="M41" s="108"/>
    </row>
    <row r="42" spans="1:13" ht="15" x14ac:dyDescent="0.25">
      <c r="A42" s="138" t="s">
        <v>57</v>
      </c>
      <c r="B42" s="138" t="s">
        <v>26</v>
      </c>
      <c r="C42" s="152" t="s">
        <v>28</v>
      </c>
      <c r="D42" s="139">
        <v>5</v>
      </c>
      <c r="E42" s="221">
        <v>0</v>
      </c>
      <c r="F42" s="148" t="str">
        <f t="shared" si="0"/>
        <v xml:space="preserve"> </v>
      </c>
      <c r="G42" s="192"/>
      <c r="H42" s="166"/>
      <c r="I42" s="186"/>
      <c r="J42" s="193"/>
      <c r="K42" s="192"/>
      <c r="L42" s="194"/>
      <c r="M42" s="108"/>
    </row>
    <row r="43" spans="1:13" ht="15" x14ac:dyDescent="0.25">
      <c r="A43" s="111" t="s">
        <v>57</v>
      </c>
      <c r="B43" s="111" t="s">
        <v>160</v>
      </c>
      <c r="C43" s="153" t="s">
        <v>26</v>
      </c>
      <c r="D43" s="110">
        <v>85</v>
      </c>
      <c r="E43" s="222">
        <v>0</v>
      </c>
      <c r="F43" s="147" t="str">
        <f t="shared" si="0"/>
        <v xml:space="preserve"> </v>
      </c>
      <c r="G43" s="192"/>
      <c r="H43" s="166"/>
      <c r="I43" s="186"/>
      <c r="J43" s="193"/>
      <c r="K43" s="192"/>
      <c r="L43" s="194"/>
      <c r="M43" s="108"/>
    </row>
    <row r="44" spans="1:13" ht="15" x14ac:dyDescent="0.25">
      <c r="A44" s="140" t="s">
        <v>57</v>
      </c>
      <c r="B44" s="140" t="s">
        <v>193</v>
      </c>
      <c r="C44" s="152" t="s">
        <v>26</v>
      </c>
      <c r="D44" s="139">
        <v>2</v>
      </c>
      <c r="E44" s="221"/>
      <c r="F44" s="148" t="str">
        <f t="shared" si="0"/>
        <v xml:space="preserve"> </v>
      </c>
      <c r="G44" s="192"/>
      <c r="H44" s="166"/>
      <c r="I44" s="186"/>
      <c r="J44" s="193"/>
      <c r="K44" s="192"/>
      <c r="L44" s="194"/>
      <c r="M44" s="108"/>
    </row>
    <row r="45" spans="1:13" ht="15" x14ac:dyDescent="0.25">
      <c r="A45" s="112" t="s">
        <v>57</v>
      </c>
      <c r="B45" s="112" t="s">
        <v>158</v>
      </c>
      <c r="C45" s="154" t="s">
        <v>24</v>
      </c>
      <c r="D45" s="110">
        <v>6</v>
      </c>
      <c r="E45" s="222">
        <v>315</v>
      </c>
      <c r="F45" s="147">
        <f t="shared" si="0"/>
        <v>-98.095238095238102</v>
      </c>
      <c r="G45" s="192"/>
      <c r="H45" s="166"/>
      <c r="I45" s="186"/>
      <c r="J45" s="193"/>
      <c r="K45" s="192"/>
      <c r="L45" s="194"/>
      <c r="M45" s="108"/>
    </row>
    <row r="46" spans="1:13" ht="15" x14ac:dyDescent="0.25">
      <c r="A46" s="138" t="s">
        <v>57</v>
      </c>
      <c r="B46" s="138" t="s">
        <v>159</v>
      </c>
      <c r="C46" s="152" t="s">
        <v>24</v>
      </c>
      <c r="D46" s="139">
        <v>2</v>
      </c>
      <c r="E46" s="221">
        <v>54</v>
      </c>
      <c r="F46" s="148">
        <f t="shared" si="0"/>
        <v>-96.296296296296291</v>
      </c>
      <c r="G46" s="192"/>
      <c r="H46" s="166"/>
      <c r="I46" s="186"/>
      <c r="J46" s="193"/>
      <c r="K46" s="192"/>
      <c r="L46" s="194"/>
      <c r="M46" s="108"/>
    </row>
    <row r="47" spans="1:13" ht="15" x14ac:dyDescent="0.25">
      <c r="A47" s="111" t="s">
        <v>2</v>
      </c>
      <c r="B47" s="111" t="s">
        <v>66</v>
      </c>
      <c r="C47" s="153" t="s">
        <v>24</v>
      </c>
      <c r="D47" s="110">
        <v>294</v>
      </c>
      <c r="E47" s="222">
        <v>254</v>
      </c>
      <c r="F47" s="147">
        <f t="shared" si="0"/>
        <v>15.748031496062993</v>
      </c>
      <c r="G47" s="192"/>
      <c r="H47" s="134"/>
      <c r="I47" s="134"/>
      <c r="J47" s="134"/>
      <c r="K47" s="134"/>
      <c r="L47" s="134"/>
      <c r="M47" s="134"/>
    </row>
    <row r="48" spans="1:13" ht="15" x14ac:dyDescent="0.25">
      <c r="A48" s="140" t="s">
        <v>67</v>
      </c>
      <c r="B48" s="140" t="s">
        <v>68</v>
      </c>
      <c r="C48" s="152" t="s">
        <v>26</v>
      </c>
      <c r="D48" s="139">
        <v>69</v>
      </c>
      <c r="E48" s="221">
        <v>63</v>
      </c>
      <c r="F48" s="148">
        <f t="shared" si="0"/>
        <v>9.5238095238095184</v>
      </c>
      <c r="G48" s="192"/>
      <c r="H48" s="166"/>
      <c r="I48" s="186"/>
      <c r="J48" s="193"/>
      <c r="K48" s="192"/>
      <c r="L48" s="194"/>
      <c r="M48" s="108"/>
    </row>
    <row r="49" spans="1:13" ht="15" x14ac:dyDescent="0.25">
      <c r="A49" s="112" t="s">
        <v>67</v>
      </c>
      <c r="B49" s="112" t="s">
        <v>69</v>
      </c>
      <c r="C49" s="154" t="s">
        <v>24</v>
      </c>
      <c r="D49" s="110">
        <v>646</v>
      </c>
      <c r="E49" s="222">
        <v>417</v>
      </c>
      <c r="F49" s="147">
        <f t="shared" si="0"/>
        <v>54.916067146282984</v>
      </c>
      <c r="G49" s="192"/>
      <c r="H49" s="166"/>
      <c r="I49" s="186"/>
      <c r="J49" s="193"/>
      <c r="K49" s="192"/>
      <c r="L49" s="194"/>
      <c r="M49" s="108"/>
    </row>
    <row r="50" spans="1:13" ht="15" x14ac:dyDescent="0.25">
      <c r="A50" s="138" t="s">
        <v>70</v>
      </c>
      <c r="B50" s="138" t="s">
        <v>71</v>
      </c>
      <c r="C50" s="152" t="s">
        <v>26</v>
      </c>
      <c r="D50" s="139">
        <v>69</v>
      </c>
      <c r="E50" s="221">
        <v>30</v>
      </c>
      <c r="F50" s="148">
        <f t="shared" si="0"/>
        <v>130</v>
      </c>
      <c r="G50" s="192"/>
      <c r="H50" s="166"/>
      <c r="I50" s="186"/>
      <c r="J50" s="193"/>
      <c r="K50" s="192"/>
      <c r="L50" s="194"/>
      <c r="M50" s="108"/>
    </row>
    <row r="51" spans="1:13" ht="15" x14ac:dyDescent="0.25">
      <c r="A51" s="111" t="s">
        <v>70</v>
      </c>
      <c r="B51" s="111" t="s">
        <v>72</v>
      </c>
      <c r="C51" s="153" t="s">
        <v>26</v>
      </c>
      <c r="D51" s="110">
        <v>420</v>
      </c>
      <c r="E51" s="222">
        <v>325</v>
      </c>
      <c r="F51" s="147">
        <f t="shared" si="0"/>
        <v>29.230769230769226</v>
      </c>
      <c r="G51" s="192"/>
      <c r="H51" s="166"/>
      <c r="I51" s="186"/>
      <c r="J51" s="193"/>
      <c r="K51" s="192"/>
      <c r="L51" s="194"/>
      <c r="M51" s="108"/>
    </row>
    <row r="52" spans="1:13" ht="15" x14ac:dyDescent="0.25">
      <c r="A52" s="140" t="s">
        <v>73</v>
      </c>
      <c r="B52" s="140" t="s">
        <v>74</v>
      </c>
      <c r="C52" s="152" t="s">
        <v>26</v>
      </c>
      <c r="D52" s="139">
        <v>89</v>
      </c>
      <c r="E52" s="221">
        <v>198</v>
      </c>
      <c r="F52" s="148">
        <f t="shared" si="0"/>
        <v>-55.050505050505052</v>
      </c>
      <c r="G52" s="192"/>
      <c r="H52" s="166"/>
      <c r="I52" s="186"/>
      <c r="J52" s="193"/>
      <c r="K52" s="192"/>
      <c r="L52" s="194"/>
      <c r="M52" s="108"/>
    </row>
    <row r="53" spans="1:13" ht="15" x14ac:dyDescent="0.25">
      <c r="A53" s="112" t="s">
        <v>75</v>
      </c>
      <c r="B53" s="112" t="s">
        <v>76</v>
      </c>
      <c r="C53" s="154" t="s">
        <v>26</v>
      </c>
      <c r="D53" s="110">
        <v>16</v>
      </c>
      <c r="E53" s="222">
        <v>25</v>
      </c>
      <c r="F53" s="147">
        <f t="shared" si="0"/>
        <v>-36</v>
      </c>
      <c r="G53" s="192"/>
      <c r="H53" s="166"/>
      <c r="I53" s="186"/>
      <c r="J53" s="193"/>
      <c r="K53" s="192"/>
      <c r="L53" s="194"/>
      <c r="M53" s="108"/>
    </row>
    <row r="54" spans="1:13" ht="14.25" customHeight="1" x14ac:dyDescent="0.25">
      <c r="A54" s="138" t="s">
        <v>77</v>
      </c>
      <c r="B54" s="138" t="s">
        <v>150</v>
      </c>
      <c r="C54" s="152" t="s">
        <v>24</v>
      </c>
      <c r="D54" s="139">
        <v>109</v>
      </c>
      <c r="E54" s="221">
        <v>104</v>
      </c>
      <c r="F54" s="148">
        <f t="shared" si="0"/>
        <v>4.8076923076923066</v>
      </c>
      <c r="G54" s="192"/>
      <c r="H54" s="166"/>
      <c r="I54" s="186"/>
      <c r="J54" s="193"/>
      <c r="K54" s="192"/>
      <c r="L54" s="194"/>
      <c r="M54" s="108"/>
    </row>
    <row r="55" spans="1:13" ht="15" x14ac:dyDescent="0.25">
      <c r="A55" s="111" t="s">
        <v>77</v>
      </c>
      <c r="B55" s="111" t="s">
        <v>151</v>
      </c>
      <c r="C55" s="153" t="s">
        <v>24</v>
      </c>
      <c r="D55" s="110">
        <v>106</v>
      </c>
      <c r="E55" s="222">
        <v>224</v>
      </c>
      <c r="F55" s="147">
        <f t="shared" si="0"/>
        <v>-52.678571428571431</v>
      </c>
      <c r="G55" s="192"/>
      <c r="H55" s="166"/>
      <c r="I55" s="186"/>
      <c r="J55" s="193"/>
      <c r="K55" s="192"/>
      <c r="L55" s="194"/>
      <c r="M55" s="108"/>
    </row>
    <row r="56" spans="1:13" ht="15" x14ac:dyDescent="0.25">
      <c r="A56" s="140" t="s">
        <v>80</v>
      </c>
      <c r="B56" s="140" t="s">
        <v>173</v>
      </c>
      <c r="C56" s="152" t="s">
        <v>26</v>
      </c>
      <c r="D56" s="139"/>
      <c r="E56" s="221">
        <v>1</v>
      </c>
      <c r="F56" s="148">
        <f t="shared" si="0"/>
        <v>-100</v>
      </c>
      <c r="G56" s="192"/>
      <c r="H56" s="166"/>
      <c r="I56" s="186"/>
      <c r="J56" s="193"/>
      <c r="K56" s="192"/>
      <c r="L56" s="194"/>
      <c r="M56" s="108"/>
    </row>
    <row r="57" spans="1:13" ht="15" x14ac:dyDescent="0.25">
      <c r="A57" s="112" t="s">
        <v>80</v>
      </c>
      <c r="B57" s="112" t="s">
        <v>81</v>
      </c>
      <c r="C57" s="154" t="s">
        <v>26</v>
      </c>
      <c r="D57" s="110">
        <v>1283</v>
      </c>
      <c r="E57" s="222">
        <v>649</v>
      </c>
      <c r="F57" s="147">
        <f t="shared" si="0"/>
        <v>97.688751926040055</v>
      </c>
      <c r="G57" s="192"/>
      <c r="H57" s="195"/>
      <c r="I57" s="145"/>
      <c r="J57" s="196"/>
      <c r="K57" s="197"/>
      <c r="L57" s="198"/>
      <c r="M57" s="199"/>
    </row>
    <row r="58" spans="1:13" ht="14.1" customHeight="1" x14ac:dyDescent="0.25">
      <c r="A58" s="138" t="s">
        <v>82</v>
      </c>
      <c r="B58" s="138" t="s">
        <v>83</v>
      </c>
      <c r="C58" s="152" t="s">
        <v>26</v>
      </c>
      <c r="D58" s="139">
        <v>65</v>
      </c>
      <c r="E58" s="221">
        <v>27</v>
      </c>
      <c r="F58" s="148">
        <f t="shared" si="0"/>
        <v>140.74074074074073</v>
      </c>
      <c r="G58" s="192"/>
      <c r="H58" s="200"/>
      <c r="I58" s="200"/>
      <c r="J58" s="201"/>
      <c r="K58" s="136"/>
      <c r="L58" s="136"/>
      <c r="M58" s="136"/>
    </row>
    <row r="59" spans="1:13" ht="14.1" customHeight="1" x14ac:dyDescent="0.25">
      <c r="A59" s="111" t="s">
        <v>82</v>
      </c>
      <c r="B59" s="111" t="s">
        <v>85</v>
      </c>
      <c r="C59" s="153" t="s">
        <v>26</v>
      </c>
      <c r="D59" s="110">
        <v>140</v>
      </c>
      <c r="E59" s="222">
        <v>88</v>
      </c>
      <c r="F59" s="147">
        <f t="shared" si="0"/>
        <v>59.090909090909093</v>
      </c>
      <c r="G59" s="192"/>
      <c r="H59" s="200"/>
      <c r="I59" s="200"/>
      <c r="J59" s="201"/>
      <c r="K59" s="136"/>
      <c r="L59" s="136"/>
      <c r="M59" s="136"/>
    </row>
    <row r="60" spans="1:13" ht="15.75" x14ac:dyDescent="0.25">
      <c r="A60" s="140" t="s">
        <v>82</v>
      </c>
      <c r="B60" s="140" t="s">
        <v>84</v>
      </c>
      <c r="C60" s="152" t="s">
        <v>26</v>
      </c>
      <c r="D60" s="139">
        <v>51</v>
      </c>
      <c r="E60" s="221">
        <v>35</v>
      </c>
      <c r="F60" s="148">
        <f t="shared" si="0"/>
        <v>45.714285714285722</v>
      </c>
      <c r="G60" s="192"/>
      <c r="H60" s="202"/>
      <c r="I60" s="203"/>
      <c r="J60" s="204"/>
      <c r="K60" s="205"/>
      <c r="L60" s="205"/>
      <c r="M60" s="205"/>
    </row>
    <row r="61" spans="1:13" ht="15.75" x14ac:dyDescent="0.25">
      <c r="A61" s="112" t="s">
        <v>86</v>
      </c>
      <c r="B61" s="112" t="s">
        <v>87</v>
      </c>
      <c r="C61" s="154" t="s">
        <v>26</v>
      </c>
      <c r="D61" s="110">
        <v>3605</v>
      </c>
      <c r="E61" s="222">
        <v>0</v>
      </c>
      <c r="F61" s="147" t="str">
        <f t="shared" si="0"/>
        <v xml:space="preserve"> </v>
      </c>
      <c r="G61" s="192"/>
      <c r="H61" s="202"/>
      <c r="I61" s="203"/>
      <c r="J61" s="204"/>
      <c r="K61" s="205"/>
      <c r="L61" s="205"/>
      <c r="M61" s="205"/>
    </row>
    <row r="62" spans="1:13" ht="15" x14ac:dyDescent="0.25">
      <c r="A62" s="138" t="s">
        <v>86</v>
      </c>
      <c r="B62" s="138" t="s">
        <v>88</v>
      </c>
      <c r="C62" s="152" t="s">
        <v>26</v>
      </c>
      <c r="D62" s="139">
        <v>422</v>
      </c>
      <c r="E62" s="221">
        <v>707</v>
      </c>
      <c r="F62" s="148">
        <f t="shared" si="0"/>
        <v>-40.31117397454031</v>
      </c>
      <c r="G62" s="192"/>
      <c r="H62" s="200"/>
      <c r="I62" s="206"/>
      <c r="J62" s="201"/>
      <c r="K62" s="133"/>
      <c r="L62" s="133"/>
      <c r="M62" s="133"/>
    </row>
    <row r="63" spans="1:13" ht="15" x14ac:dyDescent="0.25">
      <c r="A63" s="111" t="s">
        <v>86</v>
      </c>
      <c r="B63" s="111" t="s">
        <v>89</v>
      </c>
      <c r="C63" s="153" t="s">
        <v>26</v>
      </c>
      <c r="D63" s="110">
        <v>406</v>
      </c>
      <c r="E63" s="222">
        <v>491</v>
      </c>
      <c r="F63" s="147">
        <f t="shared" si="0"/>
        <v>-17.311608961303463</v>
      </c>
      <c r="G63" s="192"/>
      <c r="H63" s="200"/>
      <c r="I63" s="206"/>
      <c r="J63" s="201"/>
      <c r="K63" s="133"/>
      <c r="L63" s="133"/>
      <c r="M63" s="133"/>
    </row>
    <row r="64" spans="1:13" ht="15" x14ac:dyDescent="0.25">
      <c r="A64" s="140" t="s">
        <v>90</v>
      </c>
      <c r="B64" s="140" t="s">
        <v>91</v>
      </c>
      <c r="C64" s="152" t="s">
        <v>24</v>
      </c>
      <c r="D64" s="139">
        <v>51</v>
      </c>
      <c r="E64" s="221">
        <v>72</v>
      </c>
      <c r="F64" s="148">
        <f t="shared" si="0"/>
        <v>-29.166666666666671</v>
      </c>
      <c r="G64" s="192"/>
      <c r="H64" s="200"/>
      <c r="I64" s="206"/>
      <c r="J64" s="201"/>
      <c r="K64" s="136"/>
      <c r="L64" s="136"/>
      <c r="M64" s="136"/>
    </row>
    <row r="65" spans="1:13" ht="15" x14ac:dyDescent="0.25">
      <c r="A65" s="112" t="s">
        <v>92</v>
      </c>
      <c r="B65" s="112" t="s">
        <v>152</v>
      </c>
      <c r="C65" s="154" t="s">
        <v>24</v>
      </c>
      <c r="D65" s="110">
        <v>6</v>
      </c>
      <c r="E65" s="222">
        <v>0</v>
      </c>
      <c r="F65" s="147" t="str">
        <f t="shared" si="0"/>
        <v xml:space="preserve"> </v>
      </c>
      <c r="G65" s="192"/>
      <c r="H65" s="200"/>
      <c r="I65" s="206"/>
      <c r="J65" s="201"/>
      <c r="K65" s="133"/>
      <c r="L65" s="133"/>
      <c r="M65" s="133"/>
    </row>
    <row r="66" spans="1:13" ht="15" x14ac:dyDescent="0.25">
      <c r="A66" s="138" t="s">
        <v>92</v>
      </c>
      <c r="B66" s="138" t="s">
        <v>153</v>
      </c>
      <c r="C66" s="152" t="s">
        <v>24</v>
      </c>
      <c r="D66" s="139">
        <v>13</v>
      </c>
      <c r="E66" s="221">
        <v>14</v>
      </c>
      <c r="F66" s="148">
        <f t="shared" si="0"/>
        <v>-7.1428571428571388</v>
      </c>
      <c r="G66" s="192"/>
      <c r="H66" s="207"/>
      <c r="I66" s="206"/>
      <c r="J66" s="133"/>
      <c r="K66" s="133"/>
      <c r="L66" s="133"/>
      <c r="M66" s="134"/>
    </row>
    <row r="67" spans="1:13" ht="15" x14ac:dyDescent="0.25">
      <c r="A67" s="111" t="s">
        <v>92</v>
      </c>
      <c r="B67" s="111" t="s">
        <v>94</v>
      </c>
      <c r="C67" s="153" t="s">
        <v>24</v>
      </c>
      <c r="D67" s="110">
        <v>146</v>
      </c>
      <c r="E67" s="222">
        <v>23</v>
      </c>
      <c r="F67" s="147">
        <f t="shared" si="0"/>
        <v>534.78260869565213</v>
      </c>
      <c r="G67" s="192"/>
      <c r="H67" s="134"/>
      <c r="I67" s="134"/>
      <c r="J67" s="134"/>
      <c r="K67" s="134"/>
      <c r="L67" s="134"/>
      <c r="M67" s="134"/>
    </row>
    <row r="68" spans="1:13" ht="15" x14ac:dyDescent="0.25">
      <c r="A68" s="140" t="s">
        <v>92</v>
      </c>
      <c r="B68" s="140" t="s">
        <v>154</v>
      </c>
      <c r="C68" s="152" t="s">
        <v>24</v>
      </c>
      <c r="D68" s="139">
        <v>17</v>
      </c>
      <c r="E68" s="221">
        <v>16</v>
      </c>
      <c r="F68" s="148">
        <f t="shared" si="0"/>
        <v>6.25</v>
      </c>
      <c r="G68" s="192"/>
      <c r="H68" s="134"/>
      <c r="I68" s="134"/>
      <c r="J68" s="134"/>
      <c r="K68" s="134"/>
      <c r="L68" s="134"/>
      <c r="M68" s="134"/>
    </row>
    <row r="69" spans="1:13" ht="15" x14ac:dyDescent="0.25">
      <c r="A69" s="112" t="s">
        <v>92</v>
      </c>
      <c r="B69" s="112" t="s">
        <v>155</v>
      </c>
      <c r="C69" s="154" t="s">
        <v>24</v>
      </c>
      <c r="D69" s="110">
        <v>370</v>
      </c>
      <c r="E69" s="222">
        <v>496</v>
      </c>
      <c r="F69" s="147">
        <f t="shared" si="0"/>
        <v>-25.403225806451616</v>
      </c>
      <c r="G69" s="192"/>
      <c r="H69" s="104"/>
      <c r="I69" s="104"/>
      <c r="J69" s="104"/>
      <c r="K69" s="104"/>
      <c r="L69" s="104"/>
      <c r="M69" s="104"/>
    </row>
    <row r="70" spans="1:13" ht="15" x14ac:dyDescent="0.25">
      <c r="A70" s="138" t="s">
        <v>92</v>
      </c>
      <c r="B70" s="138" t="s">
        <v>156</v>
      </c>
      <c r="C70" s="152" t="s">
        <v>24</v>
      </c>
      <c r="D70" s="139">
        <v>222</v>
      </c>
      <c r="E70" s="221">
        <v>191</v>
      </c>
      <c r="F70" s="148">
        <f t="shared" si="0"/>
        <v>16.230366492146601</v>
      </c>
      <c r="G70" s="192"/>
      <c r="H70" s="104"/>
      <c r="I70" s="104"/>
      <c r="J70" s="104"/>
      <c r="K70" s="104"/>
      <c r="L70" s="104"/>
      <c r="M70" s="104"/>
    </row>
    <row r="71" spans="1:13" ht="15" x14ac:dyDescent="0.25">
      <c r="A71" s="111" t="s">
        <v>99</v>
      </c>
      <c r="B71" s="111" t="s">
        <v>101</v>
      </c>
      <c r="C71" s="153" t="s">
        <v>26</v>
      </c>
      <c r="D71" s="110">
        <v>224</v>
      </c>
      <c r="E71" s="222">
        <v>176</v>
      </c>
      <c r="F71" s="147">
        <f t="shared" si="0"/>
        <v>27.272727272727266</v>
      </c>
      <c r="G71" s="192"/>
      <c r="H71" s="104"/>
      <c r="I71" s="104"/>
      <c r="J71" s="104"/>
      <c r="K71" s="104"/>
      <c r="L71" s="104"/>
      <c r="M71" s="104"/>
    </row>
    <row r="72" spans="1:13" ht="15" x14ac:dyDescent="0.25">
      <c r="A72" s="140" t="s">
        <v>99</v>
      </c>
      <c r="B72" s="140" t="s">
        <v>102</v>
      </c>
      <c r="C72" s="152" t="s">
        <v>26</v>
      </c>
      <c r="D72" s="139">
        <v>14</v>
      </c>
      <c r="E72" s="221">
        <v>23</v>
      </c>
      <c r="F72" s="148">
        <f t="shared" si="0"/>
        <v>-39.130434782608695</v>
      </c>
      <c r="G72" s="192"/>
      <c r="H72" s="104"/>
      <c r="I72" s="104"/>
      <c r="J72" s="104"/>
      <c r="K72" s="104"/>
      <c r="L72" s="104"/>
      <c r="M72" s="104"/>
    </row>
    <row r="73" spans="1:13" ht="14.25" customHeight="1" x14ac:dyDescent="0.25">
      <c r="A73" s="112" t="s">
        <v>99</v>
      </c>
      <c r="B73" s="112" t="s">
        <v>100</v>
      </c>
      <c r="C73" s="154" t="s">
        <v>24</v>
      </c>
      <c r="D73" s="110">
        <v>1</v>
      </c>
      <c r="E73" s="222">
        <v>25</v>
      </c>
      <c r="F73" s="147">
        <f t="shared" si="0"/>
        <v>-96</v>
      </c>
      <c r="G73" s="208"/>
      <c r="H73" s="104"/>
      <c r="I73" s="104"/>
      <c r="J73" s="104"/>
      <c r="K73" s="104"/>
      <c r="L73" s="104"/>
      <c r="M73" s="104"/>
    </row>
    <row r="74" spans="1:13" ht="15" x14ac:dyDescent="0.25">
      <c r="A74" s="140" t="s">
        <v>99</v>
      </c>
      <c r="B74" s="140" t="s">
        <v>167</v>
      </c>
      <c r="C74" s="152" t="s">
        <v>24</v>
      </c>
      <c r="D74" s="139">
        <v>36</v>
      </c>
      <c r="E74" s="221">
        <v>50</v>
      </c>
      <c r="F74" s="148">
        <f t="shared" si="0"/>
        <v>-28</v>
      </c>
      <c r="H74" s="104"/>
      <c r="I74" s="104"/>
      <c r="J74" s="104"/>
      <c r="K74" s="104"/>
      <c r="L74" s="104"/>
      <c r="M74" s="104"/>
    </row>
    <row r="75" spans="1:13" ht="15" x14ac:dyDescent="0.25">
      <c r="A75" s="111" t="s">
        <v>99</v>
      </c>
      <c r="B75" s="111" t="s">
        <v>145</v>
      </c>
      <c r="C75" s="153" t="s">
        <v>28</v>
      </c>
      <c r="D75" s="110"/>
      <c r="E75" s="222">
        <v>1</v>
      </c>
      <c r="F75" s="147">
        <f t="shared" si="0"/>
        <v>-100</v>
      </c>
      <c r="G75" s="192"/>
      <c r="H75" s="104"/>
      <c r="I75" s="104"/>
      <c r="J75" s="104"/>
      <c r="K75" s="104"/>
      <c r="L75" s="104"/>
      <c r="M75" s="104"/>
    </row>
    <row r="76" spans="1:13" ht="14.25" customHeight="1" x14ac:dyDescent="0.25">
      <c r="A76" s="140" t="s">
        <v>99</v>
      </c>
      <c r="B76" s="140" t="s">
        <v>157</v>
      </c>
      <c r="C76" s="152" t="s">
        <v>24</v>
      </c>
      <c r="D76" s="139"/>
      <c r="E76" s="221">
        <v>2</v>
      </c>
      <c r="F76" s="148">
        <f t="shared" si="0"/>
        <v>-100</v>
      </c>
      <c r="H76" s="9"/>
      <c r="I76" s="9"/>
      <c r="J76" s="9"/>
      <c r="K76" s="9"/>
      <c r="L76" s="9"/>
      <c r="M76" s="9"/>
    </row>
    <row r="77" spans="1:13" ht="15.75" x14ac:dyDescent="0.25">
      <c r="A77" s="83" t="s">
        <v>4</v>
      </c>
      <c r="B77" s="275"/>
      <c r="C77" s="276"/>
      <c r="D77" s="85">
        <f>SUM(D14:D76)</f>
        <v>12335</v>
      </c>
      <c r="E77" s="245">
        <f>SUM(E14:E76)</f>
        <v>7299</v>
      </c>
      <c r="F77" s="70">
        <f t="shared" si="0"/>
        <v>68.995752842855183</v>
      </c>
      <c r="H77" s="104"/>
      <c r="I77" s="104"/>
      <c r="J77" s="104"/>
      <c r="K77" s="104"/>
      <c r="L77" s="104"/>
      <c r="M77" s="104"/>
    </row>
    <row r="78" spans="1:13" s="134" customFormat="1" ht="3" customHeight="1" x14ac:dyDescent="0.25">
      <c r="A78" s="274"/>
      <c r="B78" s="131"/>
      <c r="C78" s="271"/>
      <c r="D78" s="272">
        <f>SUM(D14:D75)</f>
        <v>12335</v>
      </c>
      <c r="E78" s="273"/>
      <c r="F78" s="208" t="str">
        <f>IF(E78&gt;0,(D78*100/E78)-100," ")</f>
        <v xml:space="preserve"> </v>
      </c>
      <c r="G78" s="192"/>
      <c r="H78" s="117"/>
      <c r="I78" s="117"/>
      <c r="J78" s="117"/>
      <c r="K78" s="117"/>
      <c r="L78" s="117"/>
      <c r="M78" s="117"/>
    </row>
    <row r="79" spans="1:13" x14ac:dyDescent="0.2">
      <c r="A79" s="117" t="s">
        <v>194</v>
      </c>
      <c r="H79" s="104"/>
      <c r="I79" s="104"/>
      <c r="J79" s="104"/>
      <c r="K79" s="104"/>
      <c r="L79" s="104"/>
      <c r="M79" s="104"/>
    </row>
    <row r="80" spans="1:13" x14ac:dyDescent="0.2">
      <c r="H80" s="104"/>
      <c r="I80" s="104"/>
      <c r="J80" s="104"/>
      <c r="K80" s="104"/>
      <c r="L80" s="104"/>
      <c r="M80" s="104"/>
    </row>
    <row r="81" spans="1:13" x14ac:dyDescent="0.2">
      <c r="A81" s="117"/>
      <c r="H81" s="104"/>
      <c r="I81" s="104"/>
      <c r="J81" s="104"/>
      <c r="K81" s="104"/>
      <c r="L81" s="104"/>
      <c r="M81" s="104"/>
    </row>
    <row r="82" spans="1:13" x14ac:dyDescent="0.2">
      <c r="I82" s="115"/>
      <c r="J82" s="113"/>
      <c r="K82" s="113"/>
      <c r="L82" s="113"/>
      <c r="M82" s="104"/>
    </row>
    <row r="83" spans="1:13" x14ac:dyDescent="0.2">
      <c r="I83" s="115"/>
      <c r="J83" s="113"/>
      <c r="K83" s="113"/>
      <c r="L83" s="113"/>
      <c r="M83" s="104"/>
    </row>
    <row r="84" spans="1:13" ht="15" x14ac:dyDescent="0.25">
      <c r="G84" s="135"/>
      <c r="I84" s="115"/>
      <c r="J84" s="114"/>
      <c r="K84" s="114"/>
      <c r="L84" s="114"/>
      <c r="M84" s="104"/>
    </row>
    <row r="85" spans="1:13" x14ac:dyDescent="0.2">
      <c r="I85" s="115"/>
      <c r="J85" s="114"/>
      <c r="K85" s="114"/>
      <c r="L85" s="114"/>
      <c r="M85" s="104"/>
    </row>
    <row r="86" spans="1:13" ht="15" x14ac:dyDescent="0.25">
      <c r="B86" s="105"/>
      <c r="C86" s="158"/>
      <c r="D86" s="105"/>
      <c r="E86" s="105"/>
      <c r="F86" s="105"/>
      <c r="H86" s="164"/>
      <c r="I86" s="167"/>
      <c r="J86" s="116"/>
      <c r="K86" s="116"/>
      <c r="L86" s="116"/>
      <c r="M86" s="104"/>
    </row>
    <row r="87" spans="1:13" ht="15" x14ac:dyDescent="0.25">
      <c r="A87" s="105"/>
      <c r="J87" s="106"/>
      <c r="M87" s="104"/>
    </row>
    <row r="88" spans="1:13" x14ac:dyDescent="0.2">
      <c r="J88" s="106"/>
      <c r="M88" s="104"/>
    </row>
    <row r="89" spans="1:13" x14ac:dyDescent="0.2">
      <c r="J89" s="106"/>
      <c r="M89" s="104"/>
    </row>
    <row r="90" spans="1:13" x14ac:dyDescent="0.2">
      <c r="J90" s="106"/>
      <c r="M90" s="104"/>
    </row>
    <row r="91" spans="1:13" x14ac:dyDescent="0.2">
      <c r="J91" s="106"/>
      <c r="M91" s="104"/>
    </row>
    <row r="92" spans="1:13" x14ac:dyDescent="0.2">
      <c r="J92" s="106"/>
      <c r="M92" s="104"/>
    </row>
    <row r="93" spans="1:13" x14ac:dyDescent="0.2">
      <c r="J93" s="106"/>
      <c r="M93" s="104"/>
    </row>
    <row r="94" spans="1:13" x14ac:dyDescent="0.2">
      <c r="J94" s="106"/>
      <c r="M94" s="104"/>
    </row>
    <row r="95" spans="1:13" x14ac:dyDescent="0.2">
      <c r="J95" s="106"/>
      <c r="M95" s="104"/>
    </row>
  </sheetData>
  <mergeCells count="3">
    <mergeCell ref="A9:F9"/>
    <mergeCell ref="H9:M9"/>
    <mergeCell ref="L10:M10"/>
  </mergeCells>
  <pageMargins left="0.59" right="0.12" top="0.43" bottom="0.43" header="0.43" footer="0.43"/>
  <pageSetup paperSize="9" scale="64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98"/>
  <sheetViews>
    <sheetView zoomScaleNormal="100" workbookViewId="0">
      <selection activeCell="B28" sqref="B28"/>
    </sheetView>
  </sheetViews>
  <sheetFormatPr baseColWidth="10" defaultColWidth="4.28515625" defaultRowHeight="12.75" x14ac:dyDescent="0.2"/>
  <cols>
    <col min="1" max="1" width="16.140625" style="104" customWidth="1"/>
    <col min="2" max="2" width="22.5703125" style="104" bestFit="1" customWidth="1"/>
    <col min="3" max="3" width="9.7109375" style="157" customWidth="1"/>
    <col min="4" max="4" width="9.28515625" style="104" customWidth="1"/>
    <col min="5" max="5" width="9.5703125" style="104" customWidth="1"/>
    <col min="6" max="6" width="9.140625" style="104" bestFit="1" customWidth="1"/>
    <col min="7" max="7" width="3.7109375" style="134" customWidth="1"/>
    <col min="8" max="8" width="16.42578125" style="163" bestFit="1" customWidth="1"/>
    <col min="9" max="9" width="15.28515625" style="163" bestFit="1" customWidth="1"/>
    <col min="10" max="10" width="9.7109375" style="170" bestFit="1" customWidth="1"/>
    <col min="11" max="11" width="9" style="106" bestFit="1" customWidth="1"/>
    <col min="12" max="12" width="9.28515625" style="106" bestFit="1" customWidth="1"/>
    <col min="13" max="13" width="6.85546875" style="106" bestFit="1" customWidth="1"/>
    <col min="14" max="14" width="8.28515625" style="104" customWidth="1"/>
    <col min="15" max="16384" width="4.28515625" style="104"/>
  </cols>
  <sheetData>
    <row r="1" spans="1:14" ht="33" customHeight="1" x14ac:dyDescent="0.25">
      <c r="A1" s="118"/>
      <c r="B1" s="118"/>
      <c r="C1" s="149"/>
      <c r="D1" s="118"/>
      <c r="E1" s="118"/>
      <c r="F1" s="118"/>
      <c r="G1" s="131"/>
      <c r="H1" s="160"/>
      <c r="I1" s="130"/>
      <c r="J1" s="168"/>
      <c r="K1" s="120"/>
      <c r="L1" s="120"/>
      <c r="M1" s="120"/>
      <c r="N1" s="123"/>
    </row>
    <row r="2" spans="1:14" ht="14.1" customHeight="1" x14ac:dyDescent="0.25">
      <c r="A2" s="118"/>
      <c r="B2" s="118"/>
      <c r="C2" s="149"/>
      <c r="D2" s="118"/>
      <c r="E2" s="118"/>
      <c r="F2" s="118"/>
      <c r="G2" s="131"/>
      <c r="H2" s="160"/>
      <c r="I2" s="130"/>
      <c r="J2" s="168"/>
      <c r="K2" s="120"/>
      <c r="L2" s="120"/>
      <c r="M2" s="120"/>
      <c r="N2" s="124"/>
    </row>
    <row r="3" spans="1:14" ht="38.25" customHeight="1" x14ac:dyDescent="0.2">
      <c r="A3" s="119"/>
      <c r="B3" s="119"/>
      <c r="C3" s="150"/>
      <c r="D3" s="119"/>
      <c r="E3" s="119"/>
      <c r="F3" s="119"/>
      <c r="G3" s="132"/>
      <c r="H3" s="161"/>
      <c r="I3" s="130"/>
      <c r="J3" s="168"/>
      <c r="K3" s="120"/>
      <c r="L3" s="120"/>
      <c r="M3" s="120"/>
      <c r="N3" s="125"/>
    </row>
    <row r="4" spans="1:14" ht="15" customHeight="1" x14ac:dyDescent="0.25">
      <c r="A4" s="144" t="s">
        <v>19</v>
      </c>
      <c r="B4" s="144"/>
      <c r="C4" s="151"/>
      <c r="D4" s="144"/>
      <c r="E4" s="144"/>
      <c r="F4" s="144"/>
      <c r="G4" s="209"/>
      <c r="H4" s="162"/>
      <c r="I4" s="165"/>
      <c r="J4" s="169"/>
      <c r="K4" s="120"/>
      <c r="L4" s="120"/>
      <c r="M4" s="121" t="s">
        <v>13</v>
      </c>
    </row>
    <row r="5" spans="1:14" ht="15" customHeight="1" x14ac:dyDescent="0.25">
      <c r="A5" s="144" t="s">
        <v>189</v>
      </c>
      <c r="B5" s="144"/>
      <c r="C5" s="151"/>
      <c r="D5" s="144"/>
      <c r="E5" s="144"/>
      <c r="F5" s="144"/>
      <c r="G5" s="209"/>
      <c r="H5" s="162"/>
      <c r="I5" s="165"/>
      <c r="J5" s="169"/>
      <c r="K5" s="126"/>
      <c r="L5" s="127"/>
      <c r="M5" s="121" t="s">
        <v>14</v>
      </c>
    </row>
    <row r="6" spans="1:14" ht="3" customHeight="1" x14ac:dyDescent="0.2">
      <c r="A6" s="119"/>
      <c r="B6" s="119"/>
      <c r="C6" s="150"/>
      <c r="D6" s="119"/>
      <c r="E6" s="119"/>
      <c r="F6" s="119"/>
      <c r="G6" s="132"/>
      <c r="H6" s="161"/>
      <c r="I6" s="130"/>
      <c r="J6" s="168"/>
      <c r="K6" s="120"/>
      <c r="L6" s="120"/>
      <c r="M6" s="120"/>
      <c r="N6" s="125"/>
    </row>
    <row r="7" spans="1:14" ht="14.25" customHeight="1" x14ac:dyDescent="0.25">
      <c r="A7" s="122" t="s">
        <v>176</v>
      </c>
      <c r="B7" s="122"/>
      <c r="C7" s="211"/>
      <c r="D7" s="122"/>
      <c r="E7" s="122"/>
      <c r="F7" s="122"/>
      <c r="G7" s="137"/>
      <c r="H7" s="159"/>
      <c r="I7" s="130"/>
      <c r="J7" s="168"/>
      <c r="K7" s="128"/>
      <c r="L7" s="128"/>
      <c r="M7" s="128"/>
      <c r="N7" s="129"/>
    </row>
    <row r="8" spans="1:14" ht="7.5" customHeight="1" x14ac:dyDescent="0.25">
      <c r="A8" s="122"/>
      <c r="B8" s="122"/>
      <c r="C8" s="211"/>
      <c r="D8" s="122"/>
      <c r="E8" s="122"/>
      <c r="F8" s="122"/>
      <c r="G8" s="137"/>
      <c r="H8" s="159"/>
      <c r="I8" s="130"/>
      <c r="J8" s="168"/>
      <c r="K8" s="128"/>
      <c r="L8" s="128"/>
      <c r="M8" s="128"/>
      <c r="N8" s="129"/>
    </row>
    <row r="9" spans="1:14" ht="15.75" x14ac:dyDescent="0.25">
      <c r="A9" s="292" t="s">
        <v>105</v>
      </c>
      <c r="B9" s="293"/>
      <c r="C9" s="293"/>
      <c r="D9" s="293"/>
      <c r="E9" s="293"/>
      <c r="F9" s="294"/>
      <c r="G9" s="210"/>
      <c r="H9" s="292" t="s">
        <v>106</v>
      </c>
      <c r="I9" s="293"/>
      <c r="J9" s="293"/>
      <c r="K9" s="293"/>
      <c r="L9" s="293"/>
      <c r="M9" s="294"/>
      <c r="N9" s="129"/>
    </row>
    <row r="10" spans="1:14" ht="14.25" customHeight="1" x14ac:dyDescent="0.25">
      <c r="A10" s="122"/>
      <c r="B10" s="122"/>
      <c r="C10" s="211"/>
      <c r="D10" s="122"/>
      <c r="E10" s="122"/>
      <c r="F10" s="122"/>
      <c r="G10" s="137"/>
      <c r="H10" s="211"/>
      <c r="I10" s="130"/>
      <c r="J10" s="168"/>
      <c r="K10" s="128"/>
      <c r="L10" s="295"/>
      <c r="M10" s="295"/>
    </row>
    <row r="11" spans="1:14" ht="14.25" customHeight="1" x14ac:dyDescent="0.25">
      <c r="A11" s="212"/>
      <c r="B11" s="212"/>
      <c r="C11" s="213"/>
      <c r="D11" s="212"/>
      <c r="E11" s="212"/>
      <c r="F11" s="212"/>
      <c r="G11" s="137"/>
      <c r="H11" s="213"/>
      <c r="I11" s="223"/>
      <c r="J11" s="224"/>
      <c r="K11" s="225"/>
      <c r="L11" s="213"/>
      <c r="M11" s="213"/>
    </row>
    <row r="12" spans="1:14" ht="14.25" customHeight="1" x14ac:dyDescent="0.25">
      <c r="A12" s="214"/>
      <c r="B12" s="214"/>
      <c r="C12" s="215" t="s">
        <v>147</v>
      </c>
      <c r="D12" s="216">
        <v>2019</v>
      </c>
      <c r="E12" s="219">
        <v>2018</v>
      </c>
      <c r="F12" s="214"/>
      <c r="G12" s="137"/>
      <c r="H12" s="215"/>
      <c r="I12" s="214"/>
      <c r="J12" s="214" t="s">
        <v>147</v>
      </c>
      <c r="K12" s="216">
        <v>2019</v>
      </c>
      <c r="L12" s="219">
        <v>2018</v>
      </c>
      <c r="M12" s="214"/>
    </row>
    <row r="13" spans="1:14" ht="14.25" customHeight="1" x14ac:dyDescent="0.25">
      <c r="A13" s="217" t="s">
        <v>20</v>
      </c>
      <c r="B13" s="217" t="s">
        <v>21</v>
      </c>
      <c r="C13" s="218" t="s">
        <v>148</v>
      </c>
      <c r="D13" s="217" t="s">
        <v>179</v>
      </c>
      <c r="E13" s="220" t="s">
        <v>179</v>
      </c>
      <c r="F13" s="218" t="s">
        <v>0</v>
      </c>
      <c r="G13" s="137"/>
      <c r="H13" s="217" t="s">
        <v>20</v>
      </c>
      <c r="I13" s="217" t="s">
        <v>21</v>
      </c>
      <c r="J13" s="217" t="s">
        <v>148</v>
      </c>
      <c r="K13" s="218" t="s">
        <v>179</v>
      </c>
      <c r="L13" s="226" t="s">
        <v>179</v>
      </c>
      <c r="M13" s="218" t="s">
        <v>0</v>
      </c>
    </row>
    <row r="14" spans="1:14" ht="15" x14ac:dyDescent="0.25">
      <c r="A14" s="138" t="s">
        <v>22</v>
      </c>
      <c r="B14" s="138" t="s">
        <v>163</v>
      </c>
      <c r="C14" s="152" t="s">
        <v>24</v>
      </c>
      <c r="D14" s="139">
        <v>0</v>
      </c>
      <c r="E14" s="221">
        <v>237</v>
      </c>
      <c r="F14" s="148">
        <f t="shared" ref="F14:F80" si="0">IF(E14&gt;0,(D14*100/E14)-100," ")</f>
        <v>-100</v>
      </c>
      <c r="G14" s="147"/>
      <c r="H14" s="175" t="s">
        <v>107</v>
      </c>
      <c r="I14" s="176" t="s">
        <v>108</v>
      </c>
      <c r="J14" s="179" t="s">
        <v>26</v>
      </c>
      <c r="K14" s="182">
        <v>2</v>
      </c>
      <c r="L14" s="228">
        <v>3</v>
      </c>
      <c r="M14" s="233">
        <f t="shared" ref="M14:M36" si="1">IF(L14&gt;0,(K14*100/L14)-100," ")</f>
        <v>-33.333333333333329</v>
      </c>
    </row>
    <row r="15" spans="1:14" ht="15" x14ac:dyDescent="0.25">
      <c r="A15" s="111" t="s">
        <v>22</v>
      </c>
      <c r="B15" s="111" t="s">
        <v>25</v>
      </c>
      <c r="C15" s="153" t="s">
        <v>26</v>
      </c>
      <c r="D15" s="110">
        <v>436</v>
      </c>
      <c r="E15" s="222">
        <v>0</v>
      </c>
      <c r="F15" s="147" t="str">
        <f t="shared" si="0"/>
        <v xml:space="preserve"> </v>
      </c>
      <c r="G15" s="147"/>
      <c r="H15" s="173" t="s">
        <v>39</v>
      </c>
      <c r="I15" s="174" t="s">
        <v>109</v>
      </c>
      <c r="J15" s="178" t="s">
        <v>26</v>
      </c>
      <c r="K15" s="181">
        <v>6</v>
      </c>
      <c r="L15" s="227">
        <v>12</v>
      </c>
      <c r="M15" s="147">
        <f t="shared" si="1"/>
        <v>-50</v>
      </c>
    </row>
    <row r="16" spans="1:14" ht="15" x14ac:dyDescent="0.25">
      <c r="A16" s="140" t="s">
        <v>22</v>
      </c>
      <c r="B16" s="140" t="s">
        <v>164</v>
      </c>
      <c r="C16" s="152" t="s">
        <v>24</v>
      </c>
      <c r="D16" s="139">
        <v>48</v>
      </c>
      <c r="E16" s="221">
        <v>0</v>
      </c>
      <c r="F16" s="148" t="str">
        <f t="shared" si="0"/>
        <v xml:space="preserve"> </v>
      </c>
      <c r="G16" s="147"/>
      <c r="H16" s="175" t="s">
        <v>110</v>
      </c>
      <c r="I16" s="176" t="s">
        <v>111</v>
      </c>
      <c r="J16" s="179" t="s">
        <v>26</v>
      </c>
      <c r="K16" s="182">
        <v>15</v>
      </c>
      <c r="L16" s="228">
        <v>42</v>
      </c>
      <c r="M16" s="233">
        <f t="shared" si="1"/>
        <v>-64.285714285714278</v>
      </c>
    </row>
    <row r="17" spans="1:13" ht="15" x14ac:dyDescent="0.25">
      <c r="A17" s="112" t="s">
        <v>22</v>
      </c>
      <c r="B17" s="112" t="s">
        <v>27</v>
      </c>
      <c r="C17" s="154" t="s">
        <v>28</v>
      </c>
      <c r="D17" s="110">
        <v>0</v>
      </c>
      <c r="E17" s="222">
        <v>38</v>
      </c>
      <c r="F17" s="147">
        <f t="shared" si="0"/>
        <v>-100</v>
      </c>
      <c r="G17" s="147"/>
      <c r="H17" s="173" t="s">
        <v>110</v>
      </c>
      <c r="I17" s="174" t="s">
        <v>112</v>
      </c>
      <c r="J17" s="178" t="s">
        <v>26</v>
      </c>
      <c r="K17" s="181"/>
      <c r="L17" s="227">
        <v>1</v>
      </c>
      <c r="M17" s="147">
        <f t="shared" si="1"/>
        <v>-100</v>
      </c>
    </row>
    <row r="18" spans="1:13" ht="15" x14ac:dyDescent="0.25">
      <c r="A18" s="138" t="s">
        <v>190</v>
      </c>
      <c r="B18" s="138" t="s">
        <v>197</v>
      </c>
      <c r="C18" s="152" t="s">
        <v>24</v>
      </c>
      <c r="D18" s="139">
        <v>5</v>
      </c>
      <c r="E18" s="221">
        <v>0</v>
      </c>
      <c r="F18" s="148"/>
      <c r="G18" s="147"/>
      <c r="H18" s="175" t="s">
        <v>110</v>
      </c>
      <c r="I18" s="176" t="s">
        <v>181</v>
      </c>
      <c r="J18" s="179" t="s">
        <v>26</v>
      </c>
      <c r="K18" s="182">
        <v>7</v>
      </c>
      <c r="L18" s="228">
        <v>8</v>
      </c>
      <c r="M18" s="233">
        <f t="shared" si="1"/>
        <v>-12.5</v>
      </c>
    </row>
    <row r="19" spans="1:13" ht="15" x14ac:dyDescent="0.25">
      <c r="A19" s="111" t="s">
        <v>1</v>
      </c>
      <c r="B19" s="111" t="s">
        <v>168</v>
      </c>
      <c r="C19" s="153" t="s">
        <v>24</v>
      </c>
      <c r="D19" s="110">
        <v>309</v>
      </c>
      <c r="E19" s="222">
        <v>284</v>
      </c>
      <c r="F19" s="147">
        <f t="shared" si="0"/>
        <v>8.8028169014084483</v>
      </c>
      <c r="G19" s="147"/>
      <c r="H19" s="173" t="s">
        <v>113</v>
      </c>
      <c r="I19" s="174" t="s">
        <v>127</v>
      </c>
      <c r="J19" s="178" t="s">
        <v>26</v>
      </c>
      <c r="K19" s="181">
        <v>15</v>
      </c>
      <c r="L19" s="227">
        <v>3</v>
      </c>
      <c r="M19" s="147">
        <f t="shared" si="1"/>
        <v>400</v>
      </c>
    </row>
    <row r="20" spans="1:13" ht="15" x14ac:dyDescent="0.25">
      <c r="A20" s="140" t="s">
        <v>1</v>
      </c>
      <c r="B20" s="140" t="s">
        <v>169</v>
      </c>
      <c r="C20" s="152" t="s">
        <v>24</v>
      </c>
      <c r="D20" s="139">
        <v>37</v>
      </c>
      <c r="E20" s="221">
        <v>6</v>
      </c>
      <c r="F20" s="148">
        <f t="shared" si="0"/>
        <v>516.66666666666663</v>
      </c>
      <c r="G20" s="147"/>
      <c r="H20" s="175" t="s">
        <v>186</v>
      </c>
      <c r="I20" s="176" t="s">
        <v>187</v>
      </c>
      <c r="J20" s="179" t="s">
        <v>26</v>
      </c>
      <c r="K20" s="182">
        <v>11</v>
      </c>
      <c r="L20" s="228">
        <v>0</v>
      </c>
      <c r="M20" s="233" t="str">
        <f t="shared" si="1"/>
        <v xml:space="preserve"> </v>
      </c>
    </row>
    <row r="21" spans="1:13" ht="15" x14ac:dyDescent="0.25">
      <c r="A21" s="112" t="s">
        <v>1</v>
      </c>
      <c r="B21" s="112" t="s">
        <v>170</v>
      </c>
      <c r="C21" s="154" t="s">
        <v>24</v>
      </c>
      <c r="D21" s="110">
        <v>71</v>
      </c>
      <c r="E21" s="222">
        <v>45</v>
      </c>
      <c r="F21" s="147">
        <f t="shared" si="0"/>
        <v>57.777777777777771</v>
      </c>
      <c r="G21" s="147"/>
      <c r="H21" s="173" t="s">
        <v>57</v>
      </c>
      <c r="I21" s="174" t="s">
        <v>115</v>
      </c>
      <c r="J21" s="178" t="s">
        <v>26</v>
      </c>
      <c r="K21" s="181">
        <v>48</v>
      </c>
      <c r="L21" s="227">
        <v>0</v>
      </c>
      <c r="M21" s="147" t="str">
        <f t="shared" si="1"/>
        <v xml:space="preserve"> </v>
      </c>
    </row>
    <row r="22" spans="1:13" ht="15" x14ac:dyDescent="0.25">
      <c r="A22" s="138" t="s">
        <v>1</v>
      </c>
      <c r="B22" s="138" t="s">
        <v>171</v>
      </c>
      <c r="C22" s="152" t="s">
        <v>24</v>
      </c>
      <c r="D22" s="139">
        <v>19</v>
      </c>
      <c r="E22" s="221">
        <v>4</v>
      </c>
      <c r="F22" s="148">
        <f t="shared" si="0"/>
        <v>375</v>
      </c>
      <c r="G22" s="147"/>
      <c r="H22" s="175" t="s">
        <v>67</v>
      </c>
      <c r="I22" s="176" t="s">
        <v>68</v>
      </c>
      <c r="J22" s="179" t="s">
        <v>26</v>
      </c>
      <c r="K22" s="182">
        <v>2</v>
      </c>
      <c r="L22" s="228">
        <v>4</v>
      </c>
      <c r="M22" s="233">
        <f t="shared" si="1"/>
        <v>-50</v>
      </c>
    </row>
    <row r="23" spans="1:13" ht="15" x14ac:dyDescent="0.25">
      <c r="A23" s="111" t="s">
        <v>1</v>
      </c>
      <c r="B23" s="111" t="s">
        <v>132</v>
      </c>
      <c r="C23" s="153" t="s">
        <v>26</v>
      </c>
      <c r="D23" s="110">
        <v>952</v>
      </c>
      <c r="E23" s="222">
        <v>696</v>
      </c>
      <c r="F23" s="147">
        <f t="shared" si="0"/>
        <v>36.781609195402297</v>
      </c>
      <c r="G23" s="147"/>
      <c r="H23" s="173" t="s">
        <v>70</v>
      </c>
      <c r="I23" s="174" t="s">
        <v>71</v>
      </c>
      <c r="J23" s="178" t="s">
        <v>26</v>
      </c>
      <c r="K23" s="181">
        <v>120</v>
      </c>
      <c r="L23" s="227">
        <v>40</v>
      </c>
      <c r="M23" s="147">
        <f t="shared" si="1"/>
        <v>200</v>
      </c>
    </row>
    <row r="24" spans="1:13" ht="15" x14ac:dyDescent="0.25">
      <c r="A24" s="140" t="s">
        <v>1</v>
      </c>
      <c r="B24" s="140" t="s">
        <v>133</v>
      </c>
      <c r="C24" s="152" t="s">
        <v>36</v>
      </c>
      <c r="D24" s="139">
        <v>12</v>
      </c>
      <c r="E24" s="221">
        <v>279</v>
      </c>
      <c r="F24" s="148">
        <f t="shared" si="0"/>
        <v>-95.6989247311828</v>
      </c>
      <c r="G24" s="147"/>
      <c r="H24" s="175" t="s">
        <v>75</v>
      </c>
      <c r="I24" s="176" t="s">
        <v>116</v>
      </c>
      <c r="J24" s="179" t="s">
        <v>26</v>
      </c>
      <c r="K24" s="182">
        <v>11</v>
      </c>
      <c r="L24" s="228">
        <v>31</v>
      </c>
      <c r="M24" s="233">
        <f t="shared" si="1"/>
        <v>-64.516129032258064</v>
      </c>
    </row>
    <row r="25" spans="1:13" ht="15" x14ac:dyDescent="0.25">
      <c r="A25" s="112" t="s">
        <v>1</v>
      </c>
      <c r="B25" s="112" t="s">
        <v>37</v>
      </c>
      <c r="C25" s="154" t="s">
        <v>24</v>
      </c>
      <c r="D25" s="110">
        <v>45</v>
      </c>
      <c r="E25" s="222">
        <v>52</v>
      </c>
      <c r="F25" s="147">
        <f t="shared" si="0"/>
        <v>-13.461538461538467</v>
      </c>
      <c r="G25" s="147"/>
      <c r="H25" s="173" t="s">
        <v>80</v>
      </c>
      <c r="I25" s="174" t="s">
        <v>117</v>
      </c>
      <c r="J25" s="178" t="s">
        <v>26</v>
      </c>
      <c r="K25" s="181">
        <v>241</v>
      </c>
      <c r="L25" s="227">
        <v>98</v>
      </c>
      <c r="M25" s="147">
        <f t="shared" si="1"/>
        <v>145.91836734693877</v>
      </c>
    </row>
    <row r="26" spans="1:13" ht="15" x14ac:dyDescent="0.25">
      <c r="A26" s="138" t="s">
        <v>1</v>
      </c>
      <c r="B26" s="138" t="s">
        <v>175</v>
      </c>
      <c r="C26" s="152" t="s">
        <v>24</v>
      </c>
      <c r="D26" s="139">
        <v>35</v>
      </c>
      <c r="E26" s="221">
        <v>60</v>
      </c>
      <c r="F26" s="148">
        <f t="shared" si="0"/>
        <v>-41.666666666666664</v>
      </c>
      <c r="G26" s="147"/>
      <c r="H26" s="175" t="s">
        <v>80</v>
      </c>
      <c r="I26" s="176" t="s">
        <v>118</v>
      </c>
      <c r="J26" s="179" t="s">
        <v>26</v>
      </c>
      <c r="K26" s="182">
        <v>14</v>
      </c>
      <c r="L26" s="228">
        <v>1</v>
      </c>
      <c r="M26" s="233">
        <f t="shared" si="1"/>
        <v>1300</v>
      </c>
    </row>
    <row r="27" spans="1:13" ht="15" x14ac:dyDescent="0.25">
      <c r="A27" s="111" t="s">
        <v>39</v>
      </c>
      <c r="B27" s="111" t="s">
        <v>40</v>
      </c>
      <c r="C27" s="153" t="s">
        <v>26</v>
      </c>
      <c r="D27" s="110">
        <v>25</v>
      </c>
      <c r="E27" s="222">
        <v>29</v>
      </c>
      <c r="F27" s="147">
        <f t="shared" si="0"/>
        <v>-13.793103448275858</v>
      </c>
      <c r="G27" s="192"/>
      <c r="H27" s="173" t="s">
        <v>99</v>
      </c>
      <c r="I27" s="174" t="s">
        <v>165</v>
      </c>
      <c r="J27" s="178" t="s">
        <v>26</v>
      </c>
      <c r="K27" s="181">
        <v>9</v>
      </c>
      <c r="L27" s="227">
        <v>0</v>
      </c>
      <c r="M27" s="147" t="str">
        <f t="shared" si="1"/>
        <v xml:space="preserve"> </v>
      </c>
    </row>
    <row r="28" spans="1:13" ht="15.75" x14ac:dyDescent="0.25">
      <c r="A28" s="140" t="s">
        <v>41</v>
      </c>
      <c r="B28" s="140" t="s">
        <v>42</v>
      </c>
      <c r="C28" s="152" t="s">
        <v>26</v>
      </c>
      <c r="D28" s="139">
        <v>0</v>
      </c>
      <c r="E28" s="221">
        <v>56</v>
      </c>
      <c r="F28" s="148">
        <f t="shared" si="0"/>
        <v>-100</v>
      </c>
      <c r="G28" s="192"/>
      <c r="H28" s="189" t="s">
        <v>4</v>
      </c>
      <c r="I28" s="262"/>
      <c r="J28" s="263"/>
      <c r="K28" s="264">
        <f>SUM(K14:K27)</f>
        <v>501</v>
      </c>
      <c r="L28" s="265">
        <f>SUM(L14:L27)</f>
        <v>243</v>
      </c>
      <c r="M28" s="236">
        <f>IF(L28&gt;0,(K28*100/L28)-100," ")</f>
        <v>106.17283950617283</v>
      </c>
    </row>
    <row r="29" spans="1:13" ht="15.75" x14ac:dyDescent="0.25">
      <c r="A29" s="112" t="s">
        <v>43</v>
      </c>
      <c r="B29" s="112" t="s">
        <v>44</v>
      </c>
      <c r="C29" s="154" t="s">
        <v>24</v>
      </c>
      <c r="D29" s="110">
        <v>45</v>
      </c>
      <c r="E29" s="222">
        <v>82</v>
      </c>
      <c r="F29" s="147">
        <f t="shared" si="0"/>
        <v>-45.121951219512198</v>
      </c>
      <c r="G29" s="192"/>
      <c r="H29" s="83" t="s">
        <v>3</v>
      </c>
      <c r="I29" s="258"/>
      <c r="J29" s="259"/>
      <c r="K29" s="260">
        <f>SUM(K28+D78)</f>
        <v>14088</v>
      </c>
      <c r="L29" s="261">
        <f>SUM(L28+E78)</f>
        <v>8384</v>
      </c>
      <c r="M29" s="70">
        <f>IF(L29&gt;0,(K29*100/L29)-100," ")</f>
        <v>68.034351145038158</v>
      </c>
    </row>
    <row r="30" spans="1:13" ht="15" x14ac:dyDescent="0.25">
      <c r="A30" s="138" t="s">
        <v>43</v>
      </c>
      <c r="B30" s="138" t="s">
        <v>45</v>
      </c>
      <c r="C30" s="152" t="s">
        <v>26</v>
      </c>
      <c r="D30" s="139">
        <v>105</v>
      </c>
      <c r="E30" s="221">
        <v>217</v>
      </c>
      <c r="F30" s="148">
        <f t="shared" si="0"/>
        <v>-51.612903225806448</v>
      </c>
      <c r="G30" s="192"/>
      <c r="K30" s="191"/>
      <c r="L30" s="191"/>
      <c r="M30" s="192" t="str">
        <f t="shared" si="1"/>
        <v xml:space="preserve"> </v>
      </c>
    </row>
    <row r="31" spans="1:13" ht="15" x14ac:dyDescent="0.25">
      <c r="A31" s="111" t="s">
        <v>43</v>
      </c>
      <c r="B31" s="111" t="s">
        <v>46</v>
      </c>
      <c r="C31" s="153" t="s">
        <v>26</v>
      </c>
      <c r="D31" s="110">
        <v>757</v>
      </c>
      <c r="E31" s="222">
        <v>96</v>
      </c>
      <c r="F31" s="147">
        <f t="shared" si="0"/>
        <v>688.54166666666663</v>
      </c>
      <c r="G31" s="192"/>
      <c r="H31" s="107" t="s">
        <v>121</v>
      </c>
      <c r="I31" s="104"/>
      <c r="J31" s="190"/>
      <c r="K31" s="191"/>
      <c r="L31" s="191"/>
      <c r="M31" s="192" t="str">
        <f t="shared" si="1"/>
        <v xml:space="preserve"> </v>
      </c>
    </row>
    <row r="32" spans="1:13" ht="15" x14ac:dyDescent="0.25">
      <c r="A32" s="140" t="s">
        <v>47</v>
      </c>
      <c r="B32" s="140" t="s">
        <v>149</v>
      </c>
      <c r="C32" s="152" t="s">
        <v>26</v>
      </c>
      <c r="D32" s="139">
        <v>394</v>
      </c>
      <c r="E32" s="221">
        <v>61</v>
      </c>
      <c r="F32" s="148">
        <f t="shared" si="0"/>
        <v>545.90163934426232</v>
      </c>
      <c r="G32" s="192"/>
      <c r="H32" s="104"/>
      <c r="I32" s="104"/>
      <c r="J32" s="190"/>
      <c r="K32" s="191"/>
      <c r="L32" s="191"/>
      <c r="M32" s="192" t="str">
        <f t="shared" si="1"/>
        <v xml:space="preserve"> </v>
      </c>
    </row>
    <row r="33" spans="1:13" ht="15" x14ac:dyDescent="0.25">
      <c r="A33" s="112" t="s">
        <v>49</v>
      </c>
      <c r="B33" s="112" t="s">
        <v>50</v>
      </c>
      <c r="C33" s="154" t="s">
        <v>26</v>
      </c>
      <c r="D33" s="110">
        <v>7</v>
      </c>
      <c r="E33" s="222">
        <v>0</v>
      </c>
      <c r="F33" s="147" t="str">
        <f t="shared" si="0"/>
        <v xml:space="preserve"> </v>
      </c>
      <c r="G33" s="192"/>
      <c r="H33" s="166" t="s">
        <v>120</v>
      </c>
      <c r="I33" s="186"/>
      <c r="J33" s="190"/>
      <c r="K33" s="191"/>
      <c r="L33" s="191"/>
      <c r="M33" s="192" t="str">
        <f t="shared" si="1"/>
        <v xml:space="preserve"> </v>
      </c>
    </row>
    <row r="34" spans="1:13" ht="15" x14ac:dyDescent="0.25">
      <c r="A34" s="138" t="s">
        <v>49</v>
      </c>
      <c r="B34" s="138" t="s">
        <v>51</v>
      </c>
      <c r="C34" s="152" t="s">
        <v>24</v>
      </c>
      <c r="D34" s="139">
        <v>79</v>
      </c>
      <c r="E34" s="221">
        <v>105</v>
      </c>
      <c r="F34" s="148">
        <f t="shared" si="0"/>
        <v>-24.761904761904759</v>
      </c>
      <c r="G34" s="192"/>
      <c r="H34" s="166" t="s">
        <v>24</v>
      </c>
      <c r="I34" s="186" t="s">
        <v>122</v>
      </c>
      <c r="J34" s="190"/>
      <c r="K34" s="191"/>
      <c r="L34" s="191"/>
      <c r="M34" s="192" t="str">
        <f t="shared" si="1"/>
        <v xml:space="preserve"> </v>
      </c>
    </row>
    <row r="35" spans="1:13" ht="15" x14ac:dyDescent="0.25">
      <c r="A35" s="111" t="s">
        <v>49</v>
      </c>
      <c r="B35" s="111" t="s">
        <v>52</v>
      </c>
      <c r="C35" s="153" t="s">
        <v>24</v>
      </c>
      <c r="D35" s="110">
        <v>32</v>
      </c>
      <c r="E35" s="222">
        <v>39</v>
      </c>
      <c r="F35" s="147">
        <f t="shared" si="0"/>
        <v>-17.948717948717942</v>
      </c>
      <c r="G35" s="192"/>
      <c r="H35" s="166" t="s">
        <v>26</v>
      </c>
      <c r="I35" s="186" t="s">
        <v>123</v>
      </c>
      <c r="J35" s="190"/>
      <c r="K35" s="191"/>
      <c r="L35" s="191"/>
      <c r="M35" s="192" t="str">
        <f t="shared" si="1"/>
        <v xml:space="preserve"> </v>
      </c>
    </row>
    <row r="36" spans="1:13" ht="15" x14ac:dyDescent="0.25">
      <c r="A36" s="140" t="s">
        <v>49</v>
      </c>
      <c r="B36" s="140" t="s">
        <v>53</v>
      </c>
      <c r="C36" s="152" t="s">
        <v>26</v>
      </c>
      <c r="D36" s="139">
        <v>54</v>
      </c>
      <c r="E36" s="221">
        <v>47</v>
      </c>
      <c r="F36" s="148">
        <f t="shared" si="0"/>
        <v>14.893617021276597</v>
      </c>
      <c r="G36" s="192"/>
      <c r="H36" s="166" t="s">
        <v>28</v>
      </c>
      <c r="I36" s="186" t="s">
        <v>124</v>
      </c>
      <c r="J36" s="190"/>
      <c r="K36" s="191"/>
      <c r="L36" s="191"/>
      <c r="M36" s="192" t="str">
        <f t="shared" si="1"/>
        <v xml:space="preserve"> </v>
      </c>
    </row>
    <row r="37" spans="1:13" ht="15" x14ac:dyDescent="0.25">
      <c r="A37" s="112" t="s">
        <v>54</v>
      </c>
      <c r="B37" s="112" t="s">
        <v>161</v>
      </c>
      <c r="C37" s="154" t="s">
        <v>24</v>
      </c>
      <c r="D37" s="110">
        <v>57</v>
      </c>
      <c r="E37" s="222">
        <v>13</v>
      </c>
      <c r="F37" s="147">
        <f t="shared" si="0"/>
        <v>338.46153846153845</v>
      </c>
      <c r="G37" s="192"/>
      <c r="H37" s="166" t="s">
        <v>36</v>
      </c>
      <c r="I37" s="186" t="s">
        <v>125</v>
      </c>
      <c r="J37" s="190"/>
      <c r="K37" s="134"/>
      <c r="L37" s="134"/>
      <c r="M37" s="134"/>
    </row>
    <row r="38" spans="1:13" ht="15" x14ac:dyDescent="0.25">
      <c r="A38" s="138" t="s">
        <v>54</v>
      </c>
      <c r="B38" s="138" t="s">
        <v>162</v>
      </c>
      <c r="C38" s="152" t="s">
        <v>24</v>
      </c>
      <c r="D38" s="139">
        <v>119</v>
      </c>
      <c r="E38" s="221">
        <v>32</v>
      </c>
      <c r="F38" s="148">
        <f t="shared" si="0"/>
        <v>271.875</v>
      </c>
      <c r="G38" s="192"/>
      <c r="H38" s="166"/>
      <c r="I38" s="186"/>
      <c r="J38" s="193"/>
      <c r="K38" s="192"/>
      <c r="L38" s="194"/>
      <c r="M38" s="108"/>
    </row>
    <row r="39" spans="1:13" ht="15" x14ac:dyDescent="0.25">
      <c r="A39" s="111" t="s">
        <v>57</v>
      </c>
      <c r="B39" s="111" t="s">
        <v>58</v>
      </c>
      <c r="C39" s="153" t="s">
        <v>26</v>
      </c>
      <c r="D39" s="110">
        <v>0</v>
      </c>
      <c r="E39" s="222">
        <v>8</v>
      </c>
      <c r="F39" s="147">
        <f t="shared" si="0"/>
        <v>-100</v>
      </c>
      <c r="G39" s="192"/>
      <c r="H39" s="166"/>
      <c r="I39" s="186"/>
      <c r="J39" s="193"/>
      <c r="K39" s="192"/>
      <c r="L39" s="194"/>
      <c r="M39" s="108"/>
    </row>
    <row r="40" spans="1:13" ht="15" x14ac:dyDescent="0.25">
      <c r="A40" s="140" t="s">
        <v>57</v>
      </c>
      <c r="B40" s="140" t="s">
        <v>24</v>
      </c>
      <c r="C40" s="152" t="s">
        <v>28</v>
      </c>
      <c r="D40" s="139">
        <v>4</v>
      </c>
      <c r="E40" s="221">
        <v>0</v>
      </c>
      <c r="F40" s="148" t="str">
        <f t="shared" si="0"/>
        <v xml:space="preserve"> </v>
      </c>
      <c r="G40" s="192"/>
      <c r="H40" s="166"/>
      <c r="I40" s="186"/>
      <c r="J40" s="193"/>
      <c r="K40" s="192"/>
      <c r="L40" s="194"/>
      <c r="M40" s="108"/>
    </row>
    <row r="41" spans="1:13" ht="15" x14ac:dyDescent="0.25">
      <c r="A41" s="111" t="s">
        <v>57</v>
      </c>
      <c r="B41" s="111" t="s">
        <v>24</v>
      </c>
      <c r="C41" s="153" t="s">
        <v>24</v>
      </c>
      <c r="D41" s="110">
        <v>0</v>
      </c>
      <c r="E41" s="222">
        <v>20</v>
      </c>
      <c r="F41" s="147">
        <f t="shared" si="0"/>
        <v>-100</v>
      </c>
      <c r="G41" s="192"/>
      <c r="H41" s="166"/>
      <c r="I41" s="186"/>
      <c r="J41" s="193"/>
      <c r="K41" s="192"/>
      <c r="L41" s="194"/>
      <c r="M41" s="108"/>
    </row>
    <row r="42" spans="1:13" ht="15" x14ac:dyDescent="0.25">
      <c r="A42" s="140" t="s">
        <v>57</v>
      </c>
      <c r="B42" s="140" t="s">
        <v>26</v>
      </c>
      <c r="C42" s="152" t="s">
        <v>24</v>
      </c>
      <c r="D42" s="139">
        <v>2</v>
      </c>
      <c r="E42" s="221">
        <v>8</v>
      </c>
      <c r="F42" s="148">
        <f t="shared" si="0"/>
        <v>-75</v>
      </c>
      <c r="G42" s="192"/>
      <c r="H42" s="166"/>
      <c r="I42" s="186"/>
      <c r="J42" s="193"/>
      <c r="K42" s="192"/>
      <c r="L42" s="194"/>
      <c r="M42" s="108"/>
    </row>
    <row r="43" spans="1:13" ht="15" x14ac:dyDescent="0.25">
      <c r="A43" s="111" t="s">
        <v>57</v>
      </c>
      <c r="B43" s="111" t="s">
        <v>26</v>
      </c>
      <c r="C43" s="153" t="s">
        <v>28</v>
      </c>
      <c r="D43" s="110">
        <v>5</v>
      </c>
      <c r="E43" s="222">
        <v>0</v>
      </c>
      <c r="F43" s="147" t="str">
        <f t="shared" si="0"/>
        <v xml:space="preserve"> </v>
      </c>
      <c r="G43" s="192"/>
      <c r="H43" s="166"/>
      <c r="I43" s="186"/>
      <c r="J43" s="193"/>
      <c r="K43" s="192"/>
      <c r="L43" s="194"/>
      <c r="M43" s="108"/>
    </row>
    <row r="44" spans="1:13" ht="15" x14ac:dyDescent="0.25">
      <c r="A44" s="140" t="s">
        <v>57</v>
      </c>
      <c r="B44" s="140" t="s">
        <v>160</v>
      </c>
      <c r="C44" s="152" t="s">
        <v>26</v>
      </c>
      <c r="D44" s="139">
        <v>99</v>
      </c>
      <c r="E44" s="221">
        <v>0</v>
      </c>
      <c r="F44" s="148" t="str">
        <f t="shared" si="0"/>
        <v xml:space="preserve"> </v>
      </c>
      <c r="G44" s="192"/>
      <c r="H44" s="166"/>
      <c r="I44" s="186"/>
      <c r="J44" s="193"/>
      <c r="K44" s="192"/>
      <c r="L44" s="194"/>
      <c r="M44" s="108"/>
    </row>
    <row r="45" spans="1:13" ht="15" x14ac:dyDescent="0.25">
      <c r="A45" s="111" t="s">
        <v>57</v>
      </c>
      <c r="B45" s="111" t="s">
        <v>198</v>
      </c>
      <c r="C45" s="153" t="s">
        <v>26</v>
      </c>
      <c r="D45" s="110">
        <v>2</v>
      </c>
      <c r="E45" s="222">
        <v>0</v>
      </c>
      <c r="F45" s="147" t="str">
        <f t="shared" si="0"/>
        <v xml:space="preserve"> </v>
      </c>
      <c r="G45" s="192"/>
      <c r="H45" s="166"/>
      <c r="I45" s="186"/>
      <c r="J45" s="193"/>
      <c r="K45" s="192"/>
      <c r="L45" s="194"/>
      <c r="M45" s="108"/>
    </row>
    <row r="46" spans="1:13" ht="15" x14ac:dyDescent="0.25">
      <c r="A46" s="140" t="s">
        <v>57</v>
      </c>
      <c r="B46" s="140" t="s">
        <v>158</v>
      </c>
      <c r="C46" s="152" t="s">
        <v>24</v>
      </c>
      <c r="D46" s="139">
        <v>6</v>
      </c>
      <c r="E46" s="221">
        <v>325</v>
      </c>
      <c r="F46" s="148">
        <f t="shared" si="0"/>
        <v>-98.15384615384616</v>
      </c>
      <c r="G46" s="192"/>
      <c r="H46" s="166"/>
      <c r="I46" s="186"/>
      <c r="J46" s="193"/>
      <c r="K46" s="192"/>
      <c r="L46" s="194"/>
      <c r="M46" s="108"/>
    </row>
    <row r="47" spans="1:13" ht="15" x14ac:dyDescent="0.25">
      <c r="A47" s="111" t="s">
        <v>57</v>
      </c>
      <c r="B47" s="111" t="s">
        <v>159</v>
      </c>
      <c r="C47" s="153" t="s">
        <v>24</v>
      </c>
      <c r="D47" s="110">
        <v>2</v>
      </c>
      <c r="E47" s="222">
        <v>57</v>
      </c>
      <c r="F47" s="147">
        <f t="shared" si="0"/>
        <v>-96.491228070175438</v>
      </c>
      <c r="G47" s="192"/>
      <c r="H47" s="134"/>
      <c r="I47" s="134"/>
      <c r="J47" s="134"/>
      <c r="K47" s="134"/>
      <c r="L47" s="134"/>
      <c r="M47" s="134"/>
    </row>
    <row r="48" spans="1:13" ht="15" x14ac:dyDescent="0.25">
      <c r="A48" s="140" t="s">
        <v>2</v>
      </c>
      <c r="B48" s="140" t="s">
        <v>66</v>
      </c>
      <c r="C48" s="152" t="s">
        <v>24</v>
      </c>
      <c r="D48" s="139">
        <v>326</v>
      </c>
      <c r="E48" s="221">
        <v>281</v>
      </c>
      <c r="F48" s="148">
        <f t="shared" si="0"/>
        <v>16.014234875444842</v>
      </c>
      <c r="G48" s="192"/>
      <c r="H48" s="166"/>
      <c r="I48" s="186"/>
      <c r="J48" s="193"/>
      <c r="K48" s="192"/>
      <c r="L48" s="194"/>
      <c r="M48" s="108"/>
    </row>
    <row r="49" spans="1:13" ht="15" x14ac:dyDescent="0.25">
      <c r="A49" s="111" t="s">
        <v>67</v>
      </c>
      <c r="B49" s="111" t="s">
        <v>68</v>
      </c>
      <c r="C49" s="153" t="s">
        <v>26</v>
      </c>
      <c r="D49" s="110">
        <v>72</v>
      </c>
      <c r="E49" s="222">
        <v>72</v>
      </c>
      <c r="F49" s="147">
        <f t="shared" si="0"/>
        <v>0</v>
      </c>
      <c r="G49" s="192"/>
      <c r="H49" s="166"/>
      <c r="I49" s="186"/>
      <c r="J49" s="193"/>
      <c r="K49" s="192"/>
      <c r="L49" s="194"/>
      <c r="M49" s="108"/>
    </row>
    <row r="50" spans="1:13" ht="15" x14ac:dyDescent="0.25">
      <c r="A50" s="140" t="s">
        <v>67</v>
      </c>
      <c r="B50" s="140" t="s">
        <v>69</v>
      </c>
      <c r="C50" s="152" t="s">
        <v>24</v>
      </c>
      <c r="D50" s="139">
        <v>685</v>
      </c>
      <c r="E50" s="221">
        <v>499</v>
      </c>
      <c r="F50" s="148">
        <f t="shared" si="0"/>
        <v>37.274549098196388</v>
      </c>
      <c r="G50" s="192"/>
      <c r="H50" s="166"/>
      <c r="I50" s="186"/>
      <c r="J50" s="193"/>
      <c r="K50" s="192"/>
      <c r="L50" s="194"/>
      <c r="M50" s="108"/>
    </row>
    <row r="51" spans="1:13" ht="15" x14ac:dyDescent="0.25">
      <c r="A51" s="111" t="s">
        <v>70</v>
      </c>
      <c r="B51" s="111" t="s">
        <v>71</v>
      </c>
      <c r="C51" s="153" t="s">
        <v>26</v>
      </c>
      <c r="D51" s="110">
        <v>78</v>
      </c>
      <c r="E51" s="222">
        <v>37</v>
      </c>
      <c r="F51" s="147">
        <f t="shared" si="0"/>
        <v>110.81081081081081</v>
      </c>
      <c r="G51" s="192"/>
      <c r="H51" s="166"/>
      <c r="I51" s="186"/>
      <c r="J51" s="193"/>
      <c r="K51" s="192"/>
      <c r="L51" s="194"/>
      <c r="M51" s="108"/>
    </row>
    <row r="52" spans="1:13" ht="15" x14ac:dyDescent="0.25">
      <c r="A52" s="140" t="s">
        <v>70</v>
      </c>
      <c r="B52" s="140" t="s">
        <v>72</v>
      </c>
      <c r="C52" s="152" t="s">
        <v>26</v>
      </c>
      <c r="D52" s="139">
        <v>475</v>
      </c>
      <c r="E52" s="221">
        <v>371</v>
      </c>
      <c r="F52" s="148">
        <f t="shared" si="0"/>
        <v>28.032345013477084</v>
      </c>
      <c r="G52" s="192"/>
      <c r="H52" s="166"/>
      <c r="I52" s="186"/>
      <c r="J52" s="193"/>
      <c r="K52" s="192"/>
      <c r="L52" s="194"/>
      <c r="M52" s="108"/>
    </row>
    <row r="53" spans="1:13" ht="15" x14ac:dyDescent="0.25">
      <c r="A53" s="111" t="s">
        <v>73</v>
      </c>
      <c r="B53" s="111" t="s">
        <v>74</v>
      </c>
      <c r="C53" s="153" t="s">
        <v>26</v>
      </c>
      <c r="D53" s="110">
        <v>89</v>
      </c>
      <c r="E53" s="222">
        <v>207</v>
      </c>
      <c r="F53" s="147">
        <f t="shared" si="0"/>
        <v>-57.004830917874393</v>
      </c>
      <c r="G53" s="192"/>
      <c r="H53" s="166"/>
      <c r="I53" s="186"/>
      <c r="J53" s="193"/>
      <c r="K53" s="192"/>
      <c r="L53" s="194"/>
      <c r="M53" s="108"/>
    </row>
    <row r="54" spans="1:13" ht="14.25" customHeight="1" x14ac:dyDescent="0.25">
      <c r="A54" s="140" t="s">
        <v>75</v>
      </c>
      <c r="B54" s="140" t="s">
        <v>76</v>
      </c>
      <c r="C54" s="152" t="s">
        <v>26</v>
      </c>
      <c r="D54" s="139">
        <v>17</v>
      </c>
      <c r="E54" s="221">
        <v>25</v>
      </c>
      <c r="F54" s="148">
        <f t="shared" si="0"/>
        <v>-32</v>
      </c>
      <c r="G54" s="192"/>
      <c r="H54" s="166"/>
      <c r="I54" s="186"/>
      <c r="J54" s="193"/>
      <c r="K54" s="192"/>
      <c r="L54" s="194"/>
      <c r="M54" s="108"/>
    </row>
    <row r="55" spans="1:13" ht="15" x14ac:dyDescent="0.25">
      <c r="A55" s="111" t="s">
        <v>77</v>
      </c>
      <c r="B55" s="111" t="s">
        <v>150</v>
      </c>
      <c r="C55" s="153" t="s">
        <v>24</v>
      </c>
      <c r="D55" s="110">
        <v>207</v>
      </c>
      <c r="E55" s="222">
        <v>116</v>
      </c>
      <c r="F55" s="147">
        <f t="shared" si="0"/>
        <v>78.448275862068954</v>
      </c>
      <c r="G55" s="192"/>
      <c r="H55" s="166"/>
      <c r="I55" s="186"/>
      <c r="J55" s="193"/>
      <c r="K55" s="192"/>
      <c r="L55" s="194"/>
      <c r="M55" s="108"/>
    </row>
    <row r="56" spans="1:13" ht="15" x14ac:dyDescent="0.25">
      <c r="A56" s="140" t="s">
        <v>77</v>
      </c>
      <c r="B56" s="140" t="s">
        <v>151</v>
      </c>
      <c r="C56" s="152" t="s">
        <v>24</v>
      </c>
      <c r="D56" s="139">
        <v>127</v>
      </c>
      <c r="E56" s="221">
        <v>248</v>
      </c>
      <c r="F56" s="148">
        <f t="shared" si="0"/>
        <v>-48.79032258064516</v>
      </c>
      <c r="G56" s="192"/>
      <c r="H56" s="166"/>
      <c r="I56" s="186"/>
      <c r="J56" s="193"/>
      <c r="K56" s="192"/>
      <c r="L56" s="194"/>
      <c r="M56" s="108"/>
    </row>
    <row r="57" spans="1:13" ht="15" x14ac:dyDescent="0.25">
      <c r="A57" s="111" t="s">
        <v>80</v>
      </c>
      <c r="B57" s="111" t="s">
        <v>173</v>
      </c>
      <c r="C57" s="153" t="s">
        <v>26</v>
      </c>
      <c r="D57" s="110">
        <v>0</v>
      </c>
      <c r="E57" s="222">
        <v>2</v>
      </c>
      <c r="F57" s="147">
        <f t="shared" si="0"/>
        <v>-100</v>
      </c>
      <c r="G57" s="192"/>
      <c r="H57" s="195"/>
      <c r="I57" s="145"/>
      <c r="J57" s="196"/>
      <c r="K57" s="197"/>
      <c r="L57" s="198"/>
      <c r="M57" s="199"/>
    </row>
    <row r="58" spans="1:13" ht="15" x14ac:dyDescent="0.25">
      <c r="A58" s="140" t="s">
        <v>80</v>
      </c>
      <c r="B58" s="140" t="s">
        <v>81</v>
      </c>
      <c r="C58" s="152" t="s">
        <v>26</v>
      </c>
      <c r="D58" s="139">
        <v>1414</v>
      </c>
      <c r="E58" s="221">
        <v>774</v>
      </c>
      <c r="F58" s="148">
        <f t="shared" si="0"/>
        <v>82.687338501291975</v>
      </c>
      <c r="G58" s="192"/>
      <c r="H58" s="195"/>
      <c r="I58" s="145"/>
      <c r="J58" s="196"/>
      <c r="K58" s="197"/>
      <c r="L58" s="198"/>
      <c r="M58" s="199"/>
    </row>
    <row r="59" spans="1:13" ht="15" x14ac:dyDescent="0.25">
      <c r="A59" s="111" t="s">
        <v>82</v>
      </c>
      <c r="B59" s="111" t="s">
        <v>83</v>
      </c>
      <c r="C59" s="153" t="s">
        <v>26</v>
      </c>
      <c r="D59" s="110">
        <v>73</v>
      </c>
      <c r="E59" s="222">
        <v>35</v>
      </c>
      <c r="F59" s="147">
        <f t="shared" si="0"/>
        <v>108.57142857142858</v>
      </c>
      <c r="G59" s="192"/>
      <c r="H59" s="195"/>
      <c r="I59" s="145"/>
      <c r="J59" s="196"/>
      <c r="K59" s="197"/>
      <c r="L59" s="198"/>
      <c r="M59" s="199"/>
    </row>
    <row r="60" spans="1:13" ht="14.1" customHeight="1" x14ac:dyDescent="0.25">
      <c r="A60" s="140" t="s">
        <v>82</v>
      </c>
      <c r="B60" s="140" t="s">
        <v>195</v>
      </c>
      <c r="C60" s="152" t="s">
        <v>26</v>
      </c>
      <c r="D60" s="139">
        <v>167</v>
      </c>
      <c r="E60" s="221">
        <v>103</v>
      </c>
      <c r="F60" s="148">
        <f t="shared" si="0"/>
        <v>62.135922330097088</v>
      </c>
      <c r="G60" s="192"/>
      <c r="H60" s="200"/>
      <c r="I60" s="200"/>
      <c r="J60" s="201"/>
      <c r="K60" s="136"/>
      <c r="L60" s="136"/>
      <c r="M60" s="136"/>
    </row>
    <row r="61" spans="1:13" ht="14.1" customHeight="1" x14ac:dyDescent="0.25">
      <c r="A61" s="111" t="s">
        <v>82</v>
      </c>
      <c r="B61" s="111" t="s">
        <v>84</v>
      </c>
      <c r="C61" s="153" t="s">
        <v>26</v>
      </c>
      <c r="D61" s="110">
        <v>53</v>
      </c>
      <c r="E61" s="222">
        <v>40</v>
      </c>
      <c r="F61" s="147">
        <f t="shared" si="0"/>
        <v>32.5</v>
      </c>
      <c r="G61" s="192"/>
      <c r="H61" s="200"/>
      <c r="I61" s="200"/>
      <c r="J61" s="201"/>
      <c r="K61" s="136"/>
      <c r="L61" s="136"/>
      <c r="M61" s="136"/>
    </row>
    <row r="62" spans="1:13" ht="15.75" x14ac:dyDescent="0.25">
      <c r="A62" s="140" t="s">
        <v>86</v>
      </c>
      <c r="B62" s="140" t="s">
        <v>87</v>
      </c>
      <c r="C62" s="152" t="s">
        <v>26</v>
      </c>
      <c r="D62" s="139">
        <v>3836</v>
      </c>
      <c r="E62" s="221">
        <v>0</v>
      </c>
      <c r="F62" s="148" t="str">
        <f t="shared" si="0"/>
        <v xml:space="preserve"> </v>
      </c>
      <c r="G62" s="192"/>
      <c r="H62" s="202"/>
      <c r="I62" s="203"/>
      <c r="J62" s="204"/>
      <c r="K62" s="205"/>
      <c r="L62" s="205"/>
      <c r="M62" s="205"/>
    </row>
    <row r="63" spans="1:13" ht="15.75" x14ac:dyDescent="0.25">
      <c r="A63" s="111" t="s">
        <v>86</v>
      </c>
      <c r="B63" s="111" t="s">
        <v>88</v>
      </c>
      <c r="C63" s="153" t="s">
        <v>26</v>
      </c>
      <c r="D63" s="110">
        <v>455</v>
      </c>
      <c r="E63" s="222">
        <v>753</v>
      </c>
      <c r="F63" s="147">
        <f t="shared" si="0"/>
        <v>-39.575033200531209</v>
      </c>
      <c r="G63" s="192"/>
      <c r="H63" s="202"/>
      <c r="I63" s="203"/>
      <c r="J63" s="204"/>
      <c r="K63" s="205"/>
      <c r="L63" s="205"/>
      <c r="M63" s="205"/>
    </row>
    <row r="64" spans="1:13" ht="15" x14ac:dyDescent="0.25">
      <c r="A64" s="140" t="s">
        <v>86</v>
      </c>
      <c r="B64" s="140" t="s">
        <v>89</v>
      </c>
      <c r="C64" s="152" t="s">
        <v>26</v>
      </c>
      <c r="D64" s="139">
        <v>443</v>
      </c>
      <c r="E64" s="221">
        <v>513</v>
      </c>
      <c r="F64" s="148">
        <f t="shared" si="0"/>
        <v>-13.645224171539965</v>
      </c>
      <c r="G64" s="192"/>
      <c r="H64" s="200"/>
      <c r="I64" s="206"/>
      <c r="J64" s="201"/>
      <c r="K64" s="133"/>
      <c r="L64" s="133"/>
      <c r="M64" s="133"/>
    </row>
    <row r="65" spans="1:13" ht="15" x14ac:dyDescent="0.25">
      <c r="A65" s="111" t="s">
        <v>90</v>
      </c>
      <c r="B65" s="111" t="s">
        <v>91</v>
      </c>
      <c r="C65" s="153" t="s">
        <v>24</v>
      </c>
      <c r="D65" s="110">
        <v>53</v>
      </c>
      <c r="E65" s="222">
        <v>79</v>
      </c>
      <c r="F65" s="147">
        <f t="shared" si="0"/>
        <v>-32.911392405063296</v>
      </c>
      <c r="G65" s="192"/>
      <c r="H65" s="200"/>
      <c r="I65" s="206"/>
      <c r="J65" s="201"/>
      <c r="K65" s="133"/>
      <c r="L65" s="133"/>
      <c r="M65" s="133"/>
    </row>
    <row r="66" spans="1:13" ht="15" x14ac:dyDescent="0.25">
      <c r="A66" s="140" t="s">
        <v>92</v>
      </c>
      <c r="B66" s="140" t="s">
        <v>152</v>
      </c>
      <c r="C66" s="152" t="s">
        <v>24</v>
      </c>
      <c r="D66" s="139">
        <v>8</v>
      </c>
      <c r="E66" s="221">
        <v>0</v>
      </c>
      <c r="F66" s="148" t="str">
        <f t="shared" si="0"/>
        <v xml:space="preserve"> </v>
      </c>
      <c r="G66" s="192"/>
      <c r="H66" s="200"/>
      <c r="I66" s="206"/>
      <c r="J66" s="201"/>
      <c r="K66" s="136"/>
      <c r="L66" s="136"/>
      <c r="M66" s="136"/>
    </row>
    <row r="67" spans="1:13" ht="15" x14ac:dyDescent="0.25">
      <c r="A67" s="111" t="s">
        <v>92</v>
      </c>
      <c r="B67" s="111" t="s">
        <v>153</v>
      </c>
      <c r="C67" s="153" t="s">
        <v>24</v>
      </c>
      <c r="D67" s="110">
        <v>15</v>
      </c>
      <c r="E67" s="222">
        <v>15</v>
      </c>
      <c r="F67" s="147">
        <f t="shared" si="0"/>
        <v>0</v>
      </c>
      <c r="G67" s="192"/>
      <c r="H67" s="200"/>
      <c r="I67" s="206"/>
      <c r="J67" s="201"/>
      <c r="K67" s="133"/>
      <c r="L67" s="133"/>
      <c r="M67" s="133"/>
    </row>
    <row r="68" spans="1:13" ht="15" x14ac:dyDescent="0.25">
      <c r="A68" s="140" t="s">
        <v>92</v>
      </c>
      <c r="B68" s="140" t="s">
        <v>94</v>
      </c>
      <c r="C68" s="152" t="s">
        <v>24</v>
      </c>
      <c r="D68" s="139">
        <v>172</v>
      </c>
      <c r="E68" s="221">
        <v>23</v>
      </c>
      <c r="F68" s="148">
        <f t="shared" si="0"/>
        <v>647.82608695652175</v>
      </c>
      <c r="G68" s="192"/>
      <c r="H68" s="207"/>
      <c r="I68" s="206"/>
      <c r="J68" s="133"/>
      <c r="K68" s="133"/>
      <c r="L68" s="133"/>
      <c r="M68" s="134"/>
    </row>
    <row r="69" spans="1:13" ht="15" x14ac:dyDescent="0.25">
      <c r="A69" s="111" t="s">
        <v>92</v>
      </c>
      <c r="B69" s="111" t="s">
        <v>154</v>
      </c>
      <c r="C69" s="153" t="s">
        <v>24</v>
      </c>
      <c r="D69" s="110">
        <v>23</v>
      </c>
      <c r="E69" s="222">
        <v>18</v>
      </c>
      <c r="F69" s="147">
        <f t="shared" si="0"/>
        <v>27.777777777777771</v>
      </c>
      <c r="G69" s="192"/>
      <c r="H69" s="134"/>
      <c r="I69" s="134"/>
      <c r="J69" s="134"/>
      <c r="K69" s="134"/>
      <c r="L69" s="134"/>
      <c r="M69" s="134"/>
    </row>
    <row r="70" spans="1:13" ht="15" x14ac:dyDescent="0.25">
      <c r="A70" s="140" t="s">
        <v>92</v>
      </c>
      <c r="B70" s="140" t="s">
        <v>155</v>
      </c>
      <c r="C70" s="152" t="s">
        <v>24</v>
      </c>
      <c r="D70" s="139">
        <v>439</v>
      </c>
      <c r="E70" s="221">
        <v>524</v>
      </c>
      <c r="F70" s="148">
        <f t="shared" si="0"/>
        <v>-16.221374045801525</v>
      </c>
      <c r="G70" s="192"/>
      <c r="H70" s="134"/>
      <c r="I70" s="134"/>
      <c r="J70" s="134"/>
      <c r="K70" s="134"/>
      <c r="L70" s="134"/>
      <c r="M70" s="134"/>
    </row>
    <row r="71" spans="1:13" ht="15" x14ac:dyDescent="0.25">
      <c r="A71" s="111" t="s">
        <v>92</v>
      </c>
      <c r="B71" s="111" t="s">
        <v>156</v>
      </c>
      <c r="C71" s="153" t="s">
        <v>24</v>
      </c>
      <c r="D71" s="110">
        <v>251</v>
      </c>
      <c r="E71" s="222">
        <v>219</v>
      </c>
      <c r="F71" s="147">
        <f t="shared" si="0"/>
        <v>14.611872146118728</v>
      </c>
      <c r="G71" s="192"/>
      <c r="H71" s="104"/>
      <c r="I71" s="104"/>
      <c r="J71" s="104"/>
      <c r="K71" s="104"/>
      <c r="L71" s="104"/>
      <c r="M71" s="104"/>
    </row>
    <row r="72" spans="1:13" ht="15" x14ac:dyDescent="0.25">
      <c r="A72" s="140" t="s">
        <v>99</v>
      </c>
      <c r="B72" s="140" t="s">
        <v>101</v>
      </c>
      <c r="C72" s="152" t="s">
        <v>26</v>
      </c>
      <c r="D72" s="139">
        <v>268</v>
      </c>
      <c r="E72" s="221">
        <v>182</v>
      </c>
      <c r="F72" s="148">
        <f t="shared" si="0"/>
        <v>47.252747252747241</v>
      </c>
      <c r="G72" s="192"/>
      <c r="H72" s="104"/>
      <c r="I72" s="104"/>
      <c r="J72" s="104"/>
      <c r="K72" s="104"/>
      <c r="L72" s="104"/>
      <c r="M72" s="104"/>
    </row>
    <row r="73" spans="1:13" ht="15" x14ac:dyDescent="0.25">
      <c r="A73" s="111" t="s">
        <v>99</v>
      </c>
      <c r="B73" s="111" t="s">
        <v>102</v>
      </c>
      <c r="C73" s="153" t="s">
        <v>26</v>
      </c>
      <c r="D73" s="110">
        <v>14</v>
      </c>
      <c r="E73" s="222">
        <v>29</v>
      </c>
      <c r="F73" s="147">
        <f t="shared" si="0"/>
        <v>-51.724137931034484</v>
      </c>
      <c r="G73" s="192"/>
      <c r="H73" s="104"/>
      <c r="I73" s="104"/>
      <c r="J73" s="104"/>
      <c r="K73" s="104"/>
      <c r="L73" s="104"/>
      <c r="M73" s="104"/>
    </row>
    <row r="74" spans="1:13" ht="15" x14ac:dyDescent="0.25">
      <c r="A74" s="140" t="s">
        <v>99</v>
      </c>
      <c r="B74" s="140" t="s">
        <v>100</v>
      </c>
      <c r="C74" s="152" t="s">
        <v>24</v>
      </c>
      <c r="D74" s="139">
        <v>2</v>
      </c>
      <c r="E74" s="221">
        <v>27</v>
      </c>
      <c r="F74" s="148">
        <f t="shared" si="0"/>
        <v>-92.592592592592595</v>
      </c>
      <c r="G74" s="192"/>
      <c r="H74" s="104"/>
      <c r="I74" s="104"/>
      <c r="J74" s="104"/>
      <c r="K74" s="104"/>
      <c r="L74" s="104"/>
      <c r="M74" s="104"/>
    </row>
    <row r="75" spans="1:13" s="9" customFormat="1" ht="15" x14ac:dyDescent="0.25">
      <c r="A75" s="111" t="s">
        <v>99</v>
      </c>
      <c r="B75" s="111" t="s">
        <v>157</v>
      </c>
      <c r="C75" s="153" t="s">
        <v>24</v>
      </c>
      <c r="D75" s="110">
        <v>0</v>
      </c>
      <c r="E75" s="222">
        <v>2</v>
      </c>
      <c r="F75" s="147">
        <f t="shared" si="0"/>
        <v>-100</v>
      </c>
      <c r="G75" s="192"/>
      <c r="H75" s="104"/>
      <c r="I75" s="104"/>
      <c r="J75" s="104"/>
      <c r="K75" s="104"/>
      <c r="L75" s="104"/>
      <c r="M75" s="104"/>
    </row>
    <row r="76" spans="1:13" s="9" customFormat="1" ht="15" x14ac:dyDescent="0.25">
      <c r="A76" s="140" t="s">
        <v>99</v>
      </c>
      <c r="B76" s="140" t="s">
        <v>167</v>
      </c>
      <c r="C76" s="152" t="s">
        <v>24</v>
      </c>
      <c r="D76" s="139">
        <v>62</v>
      </c>
      <c r="E76" s="221">
        <v>50</v>
      </c>
      <c r="F76" s="148">
        <f t="shared" si="0"/>
        <v>24</v>
      </c>
      <c r="G76" s="192"/>
    </row>
    <row r="77" spans="1:13" ht="15" x14ac:dyDescent="0.25">
      <c r="A77" s="111" t="s">
        <v>99</v>
      </c>
      <c r="B77" s="111" t="s">
        <v>145</v>
      </c>
      <c r="C77" s="153" t="s">
        <v>28</v>
      </c>
      <c r="D77" s="110">
        <v>0</v>
      </c>
      <c r="E77" s="222">
        <v>1</v>
      </c>
      <c r="F77" s="147">
        <f>IF(E77&gt;0,(D77*100/E77)-100," ")</f>
        <v>-100</v>
      </c>
      <c r="G77" s="192"/>
      <c r="H77" s="9"/>
      <c r="I77" s="9"/>
      <c r="J77" s="9"/>
      <c r="K77" s="9"/>
      <c r="L77" s="9"/>
      <c r="M77" s="9"/>
    </row>
    <row r="78" spans="1:13" ht="15.75" x14ac:dyDescent="0.25">
      <c r="A78" s="284" t="s">
        <v>4</v>
      </c>
      <c r="B78" s="285"/>
      <c r="C78" s="286"/>
      <c r="D78" s="287">
        <f>SUM(D14:D77)</f>
        <v>13587</v>
      </c>
      <c r="E78" s="288">
        <f>SUM(E14:E77)</f>
        <v>8141</v>
      </c>
      <c r="F78" s="289">
        <f t="shared" si="0"/>
        <v>66.895958727429075</v>
      </c>
      <c r="G78" s="208"/>
      <c r="H78" s="104"/>
      <c r="I78" s="104"/>
      <c r="J78" s="104"/>
      <c r="K78" s="104"/>
      <c r="L78" s="104"/>
      <c r="M78" s="104"/>
    </row>
    <row r="79" spans="1:13" ht="7.5" customHeight="1" x14ac:dyDescent="0.25">
      <c r="A79" s="131"/>
      <c r="B79" s="131"/>
      <c r="C79" s="271"/>
      <c r="D79" s="272"/>
      <c r="E79" s="273"/>
      <c r="F79" s="208"/>
      <c r="G79" s="192"/>
      <c r="H79" s="104"/>
      <c r="I79" s="104"/>
      <c r="J79" s="104"/>
      <c r="K79" s="104"/>
      <c r="L79" s="104"/>
      <c r="M79" s="104"/>
    </row>
    <row r="80" spans="1:13" ht="14.25" customHeight="1" x14ac:dyDescent="0.25">
      <c r="A80" s="117" t="s">
        <v>196</v>
      </c>
      <c r="B80" s="117"/>
      <c r="C80" s="283"/>
      <c r="D80" s="134"/>
      <c r="E80" s="134"/>
      <c r="F80" s="192" t="str">
        <f t="shared" si="0"/>
        <v xml:space="preserve"> </v>
      </c>
      <c r="H80" s="104"/>
      <c r="I80" s="104"/>
      <c r="J80" s="104"/>
      <c r="K80" s="104"/>
      <c r="L80" s="104"/>
      <c r="M80" s="104"/>
    </row>
    <row r="81" spans="1:13" x14ac:dyDescent="0.2">
      <c r="C81" s="232"/>
      <c r="D81" s="117"/>
      <c r="E81" s="117"/>
      <c r="F81" s="117"/>
      <c r="H81" s="104"/>
      <c r="I81" s="104"/>
      <c r="J81" s="104"/>
      <c r="K81" s="104"/>
      <c r="L81" s="104"/>
      <c r="M81" s="104"/>
    </row>
    <row r="82" spans="1:13" x14ac:dyDescent="0.2">
      <c r="A82" s="117"/>
      <c r="H82" s="104"/>
      <c r="I82" s="104"/>
      <c r="J82" s="104"/>
      <c r="K82" s="104"/>
      <c r="L82" s="104"/>
      <c r="M82" s="104"/>
    </row>
    <row r="83" spans="1:13" x14ac:dyDescent="0.2">
      <c r="H83" s="104"/>
      <c r="I83" s="104"/>
      <c r="J83" s="104"/>
      <c r="K83" s="104"/>
      <c r="L83" s="104"/>
      <c r="M83" s="104"/>
    </row>
    <row r="84" spans="1:13" x14ac:dyDescent="0.2">
      <c r="H84" s="104"/>
      <c r="I84" s="104"/>
      <c r="J84" s="104"/>
      <c r="K84" s="104"/>
      <c r="L84" s="104"/>
      <c r="M84" s="104"/>
    </row>
    <row r="85" spans="1:13" x14ac:dyDescent="0.2">
      <c r="I85" s="115"/>
      <c r="J85" s="113"/>
      <c r="K85" s="113"/>
      <c r="L85" s="113"/>
      <c r="M85" s="104"/>
    </row>
    <row r="86" spans="1:13" x14ac:dyDescent="0.2">
      <c r="C86" s="104"/>
      <c r="D86" s="134"/>
      <c r="E86" s="163"/>
      <c r="F86" s="115"/>
      <c r="G86" s="113"/>
      <c r="H86" s="113"/>
      <c r="I86" s="113"/>
      <c r="J86" s="104"/>
      <c r="K86" s="104"/>
      <c r="L86" s="104"/>
      <c r="M86" s="104"/>
    </row>
    <row r="87" spans="1:13" ht="15" x14ac:dyDescent="0.25">
      <c r="G87" s="135"/>
      <c r="I87" s="115"/>
      <c r="J87" s="114"/>
      <c r="K87" s="114"/>
      <c r="L87" s="114"/>
      <c r="M87" s="104"/>
    </row>
    <row r="88" spans="1:13" ht="15" x14ac:dyDescent="0.25">
      <c r="A88" s="105"/>
      <c r="B88" s="105"/>
      <c r="C88" s="158"/>
      <c r="D88" s="105"/>
      <c r="E88" s="105"/>
      <c r="F88" s="105"/>
      <c r="I88" s="115"/>
      <c r="J88" s="114"/>
      <c r="K88" s="114"/>
      <c r="L88" s="114"/>
      <c r="M88" s="104"/>
    </row>
    <row r="89" spans="1:13" ht="15" x14ac:dyDescent="0.25">
      <c r="H89" s="164"/>
      <c r="I89" s="167"/>
      <c r="J89" s="116"/>
      <c r="K89" s="116"/>
      <c r="L89" s="116"/>
      <c r="M89" s="104"/>
    </row>
    <row r="90" spans="1:13" x14ac:dyDescent="0.2">
      <c r="J90" s="106"/>
      <c r="M90" s="104"/>
    </row>
    <row r="91" spans="1:13" x14ac:dyDescent="0.2">
      <c r="J91" s="106"/>
      <c r="M91" s="104"/>
    </row>
    <row r="92" spans="1:13" x14ac:dyDescent="0.2">
      <c r="J92" s="106"/>
      <c r="M92" s="104"/>
    </row>
    <row r="93" spans="1:13" x14ac:dyDescent="0.2">
      <c r="J93" s="106"/>
      <c r="M93" s="104"/>
    </row>
    <row r="94" spans="1:13" x14ac:dyDescent="0.2">
      <c r="J94" s="106"/>
      <c r="M94" s="104"/>
    </row>
    <row r="95" spans="1:13" x14ac:dyDescent="0.2">
      <c r="J95" s="106"/>
      <c r="M95" s="104"/>
    </row>
    <row r="96" spans="1:13" x14ac:dyDescent="0.2">
      <c r="J96" s="106"/>
      <c r="M96" s="104"/>
    </row>
    <row r="97" spans="10:13" x14ac:dyDescent="0.2">
      <c r="J97" s="106"/>
      <c r="M97" s="104"/>
    </row>
    <row r="98" spans="10:13" x14ac:dyDescent="0.2">
      <c r="J98" s="106"/>
      <c r="M98" s="104"/>
    </row>
  </sheetData>
  <mergeCells count="3">
    <mergeCell ref="A9:F9"/>
    <mergeCell ref="H9:M9"/>
    <mergeCell ref="L10:M10"/>
  </mergeCells>
  <pageMargins left="0.59" right="0.12" top="0.43" bottom="0.43" header="0.43" footer="0.43"/>
  <pageSetup paperSize="9" scale="63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95"/>
  <sheetViews>
    <sheetView tabSelected="1" zoomScaleNormal="100" workbookViewId="0">
      <selection activeCell="J3" sqref="J3"/>
    </sheetView>
  </sheetViews>
  <sheetFormatPr baseColWidth="10" defaultColWidth="4.28515625" defaultRowHeight="12.75" x14ac:dyDescent="0.2"/>
  <cols>
    <col min="1" max="1" width="16.140625" style="104" customWidth="1"/>
    <col min="2" max="2" width="22.5703125" style="104" bestFit="1" customWidth="1"/>
    <col min="3" max="3" width="9.7109375" style="157" customWidth="1"/>
    <col min="4" max="4" width="9.28515625" style="104" customWidth="1"/>
    <col min="5" max="5" width="9.5703125" style="104" customWidth="1"/>
    <col min="6" max="6" width="9.140625" style="104" bestFit="1" customWidth="1"/>
    <col min="7" max="7" width="3.7109375" style="134" customWidth="1"/>
    <col min="8" max="8" width="16.42578125" style="163" bestFit="1" customWidth="1"/>
    <col min="9" max="9" width="15.28515625" style="163" bestFit="1" customWidth="1"/>
    <col min="10" max="10" width="9.7109375" style="170" bestFit="1" customWidth="1"/>
    <col min="11" max="11" width="9.42578125" style="106" customWidth="1"/>
    <col min="12" max="12" width="9.28515625" style="106" bestFit="1" customWidth="1"/>
    <col min="13" max="13" width="8" style="106" customWidth="1"/>
    <col min="14" max="14" width="8.28515625" style="104" customWidth="1"/>
    <col min="15" max="16384" width="4.28515625" style="104"/>
  </cols>
  <sheetData>
    <row r="1" spans="1:14" ht="33" customHeight="1" x14ac:dyDescent="0.25">
      <c r="A1" s="118"/>
      <c r="B1" s="118"/>
      <c r="C1" s="149"/>
      <c r="D1" s="118"/>
      <c r="E1" s="118"/>
      <c r="F1" s="118"/>
      <c r="G1" s="131"/>
      <c r="H1" s="160"/>
      <c r="I1" s="130"/>
      <c r="J1" s="168"/>
      <c r="K1" s="120"/>
      <c r="L1" s="120"/>
      <c r="M1" s="120"/>
      <c r="N1" s="123"/>
    </row>
    <row r="2" spans="1:14" ht="14.1" customHeight="1" x14ac:dyDescent="0.25">
      <c r="A2" s="118"/>
      <c r="B2" s="118"/>
      <c r="C2" s="149"/>
      <c r="D2" s="118"/>
      <c r="E2" s="118"/>
      <c r="F2" s="118"/>
      <c r="G2" s="131"/>
      <c r="H2" s="160"/>
      <c r="I2" s="130"/>
      <c r="J2" s="168"/>
      <c r="K2" s="120"/>
      <c r="L2" s="120"/>
      <c r="M2" s="120"/>
      <c r="N2" s="124"/>
    </row>
    <row r="3" spans="1:14" ht="38.25" customHeight="1" x14ac:dyDescent="0.2">
      <c r="A3" s="119"/>
      <c r="B3" s="119"/>
      <c r="C3" s="150"/>
      <c r="D3" s="119"/>
      <c r="E3" s="119"/>
      <c r="F3" s="119"/>
      <c r="G3" s="132"/>
      <c r="H3" s="161"/>
      <c r="I3" s="130"/>
      <c r="J3" s="168"/>
      <c r="K3" s="120"/>
      <c r="L3" s="120"/>
      <c r="M3" s="120"/>
      <c r="N3" s="125"/>
    </row>
    <row r="4" spans="1:14" ht="15" customHeight="1" x14ac:dyDescent="0.25">
      <c r="A4" s="144" t="s">
        <v>19</v>
      </c>
      <c r="B4" s="144"/>
      <c r="C4" s="151"/>
      <c r="D4" s="144"/>
      <c r="E4" s="144"/>
      <c r="F4" s="144"/>
      <c r="G4" s="209"/>
      <c r="H4" s="162"/>
      <c r="I4" s="165"/>
      <c r="J4" s="169"/>
      <c r="K4" s="120"/>
      <c r="L4" s="120"/>
      <c r="M4" s="121" t="s">
        <v>15</v>
      </c>
    </row>
    <row r="5" spans="1:14" ht="15" customHeight="1" x14ac:dyDescent="0.25">
      <c r="A5" s="144" t="s">
        <v>189</v>
      </c>
      <c r="B5" s="144"/>
      <c r="C5" s="151"/>
      <c r="D5" s="144"/>
      <c r="E5" s="144"/>
      <c r="F5" s="144"/>
      <c r="G5" s="209"/>
      <c r="H5" s="162"/>
      <c r="I5" s="165"/>
      <c r="J5" s="169"/>
      <c r="K5" s="126"/>
      <c r="L5" s="127"/>
      <c r="M5" s="121" t="s">
        <v>16</v>
      </c>
    </row>
    <row r="6" spans="1:14" ht="3" customHeight="1" x14ac:dyDescent="0.2">
      <c r="A6" s="119"/>
      <c r="B6" s="119"/>
      <c r="C6" s="150"/>
      <c r="D6" s="119"/>
      <c r="E6" s="119"/>
      <c r="F6" s="119"/>
      <c r="G6" s="132"/>
      <c r="H6" s="161"/>
      <c r="I6" s="130"/>
      <c r="J6" s="168"/>
      <c r="K6" s="120"/>
      <c r="L6" s="120"/>
      <c r="M6" s="120"/>
      <c r="N6" s="125"/>
    </row>
    <row r="7" spans="1:14" ht="14.25" customHeight="1" x14ac:dyDescent="0.25">
      <c r="A7" s="122" t="s">
        <v>177</v>
      </c>
      <c r="B7" s="122"/>
      <c r="C7" s="211"/>
      <c r="D7" s="122"/>
      <c r="E7" s="122"/>
      <c r="F7" s="122"/>
      <c r="G7" s="137"/>
      <c r="H7" s="159"/>
      <c r="I7" s="130"/>
      <c r="J7" s="168"/>
      <c r="K7" s="128"/>
      <c r="L7" s="128"/>
      <c r="M7" s="128"/>
      <c r="N7" s="129"/>
    </row>
    <row r="8" spans="1:14" ht="7.5" customHeight="1" x14ac:dyDescent="0.25">
      <c r="A8" s="122"/>
      <c r="B8" s="122"/>
      <c r="C8" s="211"/>
      <c r="D8" s="122"/>
      <c r="E8" s="122"/>
      <c r="F8" s="122"/>
      <c r="G8" s="137"/>
      <c r="H8" s="159"/>
      <c r="I8" s="130"/>
      <c r="J8" s="168"/>
      <c r="K8" s="128"/>
      <c r="L8" s="128"/>
      <c r="M8" s="128"/>
      <c r="N8" s="129"/>
    </row>
    <row r="9" spans="1:14" ht="15.75" x14ac:dyDescent="0.25">
      <c r="A9" s="292" t="s">
        <v>105</v>
      </c>
      <c r="B9" s="293"/>
      <c r="C9" s="293"/>
      <c r="D9" s="293"/>
      <c r="E9" s="293"/>
      <c r="F9" s="294"/>
      <c r="G9" s="210"/>
      <c r="H9" s="292" t="s">
        <v>106</v>
      </c>
      <c r="I9" s="293"/>
      <c r="J9" s="293"/>
      <c r="K9" s="293"/>
      <c r="L9" s="293"/>
      <c r="M9" s="294"/>
      <c r="N9" s="129"/>
    </row>
    <row r="10" spans="1:14" ht="14.25" customHeight="1" x14ac:dyDescent="0.25">
      <c r="A10" s="122"/>
      <c r="B10" s="122"/>
      <c r="C10" s="211"/>
      <c r="D10" s="122"/>
      <c r="E10" s="122"/>
      <c r="F10" s="122"/>
      <c r="G10" s="137"/>
      <c r="H10" s="211"/>
      <c r="I10" s="130"/>
      <c r="J10" s="168"/>
      <c r="K10" s="128"/>
      <c r="L10" s="295"/>
      <c r="M10" s="295"/>
    </row>
    <row r="11" spans="1:14" ht="14.25" customHeight="1" x14ac:dyDescent="0.25">
      <c r="A11" s="212"/>
      <c r="B11" s="212"/>
      <c r="C11" s="213"/>
      <c r="D11" s="212"/>
      <c r="E11" s="212"/>
      <c r="F11" s="212"/>
      <c r="G11" s="137"/>
      <c r="H11" s="213"/>
      <c r="I11" s="223"/>
      <c r="J11" s="224"/>
      <c r="K11" s="225"/>
      <c r="L11" s="213"/>
      <c r="M11" s="213"/>
    </row>
    <row r="12" spans="1:14" ht="14.25" customHeight="1" x14ac:dyDescent="0.25">
      <c r="A12" s="214"/>
      <c r="B12" s="214"/>
      <c r="C12" s="215" t="s">
        <v>147</v>
      </c>
      <c r="D12" s="216">
        <v>2019</v>
      </c>
      <c r="E12" s="219">
        <v>2018</v>
      </c>
      <c r="F12" s="214"/>
      <c r="G12" s="137"/>
      <c r="H12" s="215"/>
      <c r="I12" s="214"/>
      <c r="J12" s="214" t="s">
        <v>147</v>
      </c>
      <c r="K12" s="216">
        <v>2019</v>
      </c>
      <c r="L12" s="219">
        <v>2018</v>
      </c>
      <c r="M12" s="214"/>
    </row>
    <row r="13" spans="1:14" ht="14.25" customHeight="1" x14ac:dyDescent="0.25">
      <c r="A13" s="217" t="s">
        <v>20</v>
      </c>
      <c r="B13" s="217" t="s">
        <v>21</v>
      </c>
      <c r="C13" s="218" t="s">
        <v>148</v>
      </c>
      <c r="D13" s="217" t="s">
        <v>178</v>
      </c>
      <c r="E13" s="220" t="s">
        <v>178</v>
      </c>
      <c r="F13" s="218" t="s">
        <v>0</v>
      </c>
      <c r="G13" s="137"/>
      <c r="H13" s="217" t="s">
        <v>20</v>
      </c>
      <c r="I13" s="217" t="s">
        <v>21</v>
      </c>
      <c r="J13" s="217" t="s">
        <v>148</v>
      </c>
      <c r="K13" s="218" t="s">
        <v>178</v>
      </c>
      <c r="L13" s="226" t="s">
        <v>178</v>
      </c>
      <c r="M13" s="218" t="s">
        <v>0</v>
      </c>
    </row>
    <row r="14" spans="1:14" ht="15" x14ac:dyDescent="0.25">
      <c r="A14" s="138" t="s">
        <v>22</v>
      </c>
      <c r="B14" s="138" t="s">
        <v>163</v>
      </c>
      <c r="C14" s="152" t="s">
        <v>24</v>
      </c>
      <c r="D14" s="139">
        <v>101</v>
      </c>
      <c r="E14" s="221">
        <v>349</v>
      </c>
      <c r="F14" s="148">
        <f t="shared" ref="F14:F80" si="0">IF(E14&gt;0,(D14*100/E14)-100," ")</f>
        <v>-71.060171919770767</v>
      </c>
      <c r="G14" s="147"/>
      <c r="H14" s="175" t="s">
        <v>107</v>
      </c>
      <c r="I14" s="176" t="s">
        <v>108</v>
      </c>
      <c r="J14" s="179" t="s">
        <v>26</v>
      </c>
      <c r="K14" s="182">
        <v>2</v>
      </c>
      <c r="L14" s="228">
        <v>3</v>
      </c>
      <c r="M14" s="233">
        <f t="shared" ref="M14:M36" si="1">IF(L14&gt;0,(K14*100/L14)-100," ")</f>
        <v>-33.333333333333329</v>
      </c>
    </row>
    <row r="15" spans="1:14" ht="15" x14ac:dyDescent="0.25">
      <c r="A15" s="111" t="s">
        <v>22</v>
      </c>
      <c r="B15" s="111" t="s">
        <v>25</v>
      </c>
      <c r="C15" s="153" t="s">
        <v>26</v>
      </c>
      <c r="D15" s="110">
        <v>681</v>
      </c>
      <c r="E15" s="222">
        <v>0</v>
      </c>
      <c r="F15" s="147" t="str">
        <f t="shared" si="0"/>
        <v xml:space="preserve"> </v>
      </c>
      <c r="G15" s="147"/>
      <c r="H15" s="173" t="s">
        <v>39</v>
      </c>
      <c r="I15" s="174" t="s">
        <v>109</v>
      </c>
      <c r="J15" s="178" t="s">
        <v>26</v>
      </c>
      <c r="K15" s="181">
        <v>6</v>
      </c>
      <c r="L15" s="227">
        <v>14</v>
      </c>
      <c r="M15" s="147">
        <f t="shared" si="1"/>
        <v>-57.142857142857146</v>
      </c>
    </row>
    <row r="16" spans="1:14" ht="15" x14ac:dyDescent="0.25">
      <c r="A16" s="140" t="s">
        <v>22</v>
      </c>
      <c r="B16" s="140" t="s">
        <v>164</v>
      </c>
      <c r="C16" s="152" t="s">
        <v>24</v>
      </c>
      <c r="D16" s="139">
        <v>82</v>
      </c>
      <c r="E16" s="221">
        <v>0</v>
      </c>
      <c r="F16" s="148" t="str">
        <f t="shared" si="0"/>
        <v xml:space="preserve"> </v>
      </c>
      <c r="G16" s="147"/>
      <c r="H16" s="175" t="s">
        <v>110</v>
      </c>
      <c r="I16" s="176" t="s">
        <v>111</v>
      </c>
      <c r="J16" s="179" t="s">
        <v>26</v>
      </c>
      <c r="K16" s="182">
        <v>17</v>
      </c>
      <c r="L16" s="228">
        <v>46</v>
      </c>
      <c r="M16" s="233">
        <f t="shared" si="1"/>
        <v>-63.043478260869563</v>
      </c>
    </row>
    <row r="17" spans="1:13" ht="15" x14ac:dyDescent="0.25">
      <c r="A17" s="112" t="s">
        <v>22</v>
      </c>
      <c r="B17" s="112" t="s">
        <v>27</v>
      </c>
      <c r="C17" s="154" t="s">
        <v>28</v>
      </c>
      <c r="D17" s="110">
        <v>0</v>
      </c>
      <c r="E17" s="222">
        <v>38</v>
      </c>
      <c r="F17" s="147">
        <f t="shared" si="0"/>
        <v>-100</v>
      </c>
      <c r="G17" s="147"/>
      <c r="H17" s="173" t="s">
        <v>110</v>
      </c>
      <c r="I17" s="174" t="s">
        <v>112</v>
      </c>
      <c r="J17" s="178" t="s">
        <v>26</v>
      </c>
      <c r="K17" s="181">
        <v>0</v>
      </c>
      <c r="L17" s="227">
        <v>1</v>
      </c>
      <c r="M17" s="147">
        <f t="shared" si="1"/>
        <v>-100</v>
      </c>
    </row>
    <row r="18" spans="1:13" ht="15" x14ac:dyDescent="0.25">
      <c r="A18" s="138" t="s">
        <v>199</v>
      </c>
      <c r="B18" s="138" t="s">
        <v>200</v>
      </c>
      <c r="C18" s="152" t="s">
        <v>24</v>
      </c>
      <c r="D18" s="139">
        <v>8</v>
      </c>
      <c r="E18" s="221">
        <v>0</v>
      </c>
      <c r="F18" s="148" t="str">
        <f t="shared" si="0"/>
        <v xml:space="preserve"> </v>
      </c>
      <c r="G18" s="147"/>
      <c r="H18" s="175" t="s">
        <v>110</v>
      </c>
      <c r="I18" s="176" t="s">
        <v>181</v>
      </c>
      <c r="J18" s="179" t="s">
        <v>26</v>
      </c>
      <c r="K18" s="182">
        <v>9</v>
      </c>
      <c r="L18" s="228">
        <v>8</v>
      </c>
      <c r="M18" s="233">
        <f t="shared" si="1"/>
        <v>12.5</v>
      </c>
    </row>
    <row r="19" spans="1:13" ht="15" x14ac:dyDescent="0.25">
      <c r="A19" s="111" t="s">
        <v>1</v>
      </c>
      <c r="B19" s="111" t="s">
        <v>168</v>
      </c>
      <c r="C19" s="153" t="s">
        <v>24</v>
      </c>
      <c r="D19" s="110">
        <v>402</v>
      </c>
      <c r="E19" s="222">
        <v>363</v>
      </c>
      <c r="F19" s="147">
        <f t="shared" si="0"/>
        <v>10.743801652892557</v>
      </c>
      <c r="G19" s="147"/>
      <c r="H19" s="173" t="s">
        <v>113</v>
      </c>
      <c r="I19" s="174" t="s">
        <v>127</v>
      </c>
      <c r="J19" s="178" t="s">
        <v>26</v>
      </c>
      <c r="K19" s="181">
        <v>16</v>
      </c>
      <c r="L19" s="227">
        <v>3</v>
      </c>
      <c r="M19" s="147">
        <f t="shared" si="1"/>
        <v>433.33333333333337</v>
      </c>
    </row>
    <row r="20" spans="1:13" ht="15" x14ac:dyDescent="0.25">
      <c r="A20" s="140" t="s">
        <v>1</v>
      </c>
      <c r="B20" s="140" t="s">
        <v>169</v>
      </c>
      <c r="C20" s="152" t="s">
        <v>24</v>
      </c>
      <c r="D20" s="139">
        <v>82</v>
      </c>
      <c r="E20" s="221">
        <v>6</v>
      </c>
      <c r="F20" s="148">
        <f t="shared" si="0"/>
        <v>1266.6666666666667</v>
      </c>
      <c r="G20" s="147"/>
      <c r="H20" s="175" t="s">
        <v>186</v>
      </c>
      <c r="I20" s="176" t="s">
        <v>187</v>
      </c>
      <c r="J20" s="179" t="s">
        <v>26</v>
      </c>
      <c r="K20" s="182">
        <v>11</v>
      </c>
      <c r="L20" s="228">
        <v>0</v>
      </c>
      <c r="M20" s="233" t="str">
        <f t="shared" si="1"/>
        <v xml:space="preserve"> </v>
      </c>
    </row>
    <row r="21" spans="1:13" ht="15" x14ac:dyDescent="0.25">
      <c r="A21" s="112" t="s">
        <v>1</v>
      </c>
      <c r="B21" s="112" t="s">
        <v>170</v>
      </c>
      <c r="C21" s="154" t="s">
        <v>24</v>
      </c>
      <c r="D21" s="110">
        <v>116</v>
      </c>
      <c r="E21" s="222">
        <v>55</v>
      </c>
      <c r="F21" s="147">
        <f t="shared" si="0"/>
        <v>110.90909090909091</v>
      </c>
      <c r="G21" s="147"/>
      <c r="H21" s="173" t="s">
        <v>57</v>
      </c>
      <c r="I21" s="174" t="s">
        <v>115</v>
      </c>
      <c r="J21" s="178" t="s">
        <v>26</v>
      </c>
      <c r="K21" s="181">
        <v>49</v>
      </c>
      <c r="L21" s="227">
        <v>0</v>
      </c>
      <c r="M21" s="147" t="str">
        <f t="shared" si="1"/>
        <v xml:space="preserve"> </v>
      </c>
    </row>
    <row r="22" spans="1:13" ht="15" x14ac:dyDescent="0.25">
      <c r="A22" s="138" t="s">
        <v>1</v>
      </c>
      <c r="B22" s="138" t="s">
        <v>171</v>
      </c>
      <c r="C22" s="152" t="s">
        <v>24</v>
      </c>
      <c r="D22" s="139">
        <v>28</v>
      </c>
      <c r="E22" s="221">
        <v>5</v>
      </c>
      <c r="F22" s="148">
        <f t="shared" si="0"/>
        <v>460</v>
      </c>
      <c r="G22" s="147"/>
      <c r="H22" s="175" t="s">
        <v>67</v>
      </c>
      <c r="I22" s="176" t="s">
        <v>68</v>
      </c>
      <c r="J22" s="179" t="s">
        <v>26</v>
      </c>
      <c r="K22" s="182">
        <v>2</v>
      </c>
      <c r="L22" s="228">
        <v>5</v>
      </c>
      <c r="M22" s="233">
        <f t="shared" si="1"/>
        <v>-60</v>
      </c>
    </row>
    <row r="23" spans="1:13" ht="15" x14ac:dyDescent="0.25">
      <c r="A23" s="111" t="s">
        <v>1</v>
      </c>
      <c r="B23" s="111" t="s">
        <v>35</v>
      </c>
      <c r="C23" s="153" t="s">
        <v>26</v>
      </c>
      <c r="D23" s="110">
        <v>1063</v>
      </c>
      <c r="E23" s="222">
        <v>765</v>
      </c>
      <c r="F23" s="147">
        <f t="shared" si="0"/>
        <v>38.954248366013076</v>
      </c>
      <c r="G23" s="147"/>
      <c r="H23" s="173" t="s">
        <v>70</v>
      </c>
      <c r="I23" s="174" t="s">
        <v>71</v>
      </c>
      <c r="J23" s="178" t="s">
        <v>26</v>
      </c>
      <c r="K23" s="181">
        <v>138</v>
      </c>
      <c r="L23" s="227">
        <v>53</v>
      </c>
      <c r="M23" s="147">
        <f t="shared" si="1"/>
        <v>160.37735849056605</v>
      </c>
    </row>
    <row r="24" spans="1:13" ht="15" x14ac:dyDescent="0.25">
      <c r="A24" s="140" t="s">
        <v>1</v>
      </c>
      <c r="B24" s="140" t="s">
        <v>133</v>
      </c>
      <c r="C24" s="152" t="s">
        <v>36</v>
      </c>
      <c r="D24" s="139">
        <v>13</v>
      </c>
      <c r="E24" s="221">
        <v>298</v>
      </c>
      <c r="F24" s="148">
        <f t="shared" si="0"/>
        <v>-95.637583892617442</v>
      </c>
      <c r="G24" s="147"/>
      <c r="H24" s="175" t="s">
        <v>75</v>
      </c>
      <c r="I24" s="176" t="s">
        <v>116</v>
      </c>
      <c r="J24" s="179" t="s">
        <v>26</v>
      </c>
      <c r="K24" s="182">
        <v>11</v>
      </c>
      <c r="L24" s="228">
        <v>35</v>
      </c>
      <c r="M24" s="233">
        <f t="shared" si="1"/>
        <v>-68.571428571428569</v>
      </c>
    </row>
    <row r="25" spans="1:13" ht="15" x14ac:dyDescent="0.25">
      <c r="A25" s="112" t="s">
        <v>1</v>
      </c>
      <c r="B25" s="112" t="s">
        <v>37</v>
      </c>
      <c r="C25" s="154" t="s">
        <v>24</v>
      </c>
      <c r="D25" s="110">
        <v>46</v>
      </c>
      <c r="E25" s="222">
        <v>53</v>
      </c>
      <c r="F25" s="147">
        <f t="shared" si="0"/>
        <v>-13.20754716981132</v>
      </c>
      <c r="G25" s="147"/>
      <c r="H25" s="173" t="s">
        <v>80</v>
      </c>
      <c r="I25" s="174" t="s">
        <v>117</v>
      </c>
      <c r="J25" s="178" t="s">
        <v>26</v>
      </c>
      <c r="K25" s="181">
        <v>263</v>
      </c>
      <c r="L25" s="227">
        <v>110</v>
      </c>
      <c r="M25" s="147">
        <f t="shared" si="1"/>
        <v>139.09090909090909</v>
      </c>
    </row>
    <row r="26" spans="1:13" ht="15" x14ac:dyDescent="0.25">
      <c r="A26" s="138" t="s">
        <v>1</v>
      </c>
      <c r="B26" s="138" t="s">
        <v>175</v>
      </c>
      <c r="C26" s="152" t="s">
        <v>24</v>
      </c>
      <c r="D26" s="139">
        <v>60</v>
      </c>
      <c r="E26" s="221">
        <v>60</v>
      </c>
      <c r="F26" s="148">
        <f t="shared" si="0"/>
        <v>0</v>
      </c>
      <c r="G26" s="147"/>
      <c r="H26" s="175" t="s">
        <v>80</v>
      </c>
      <c r="I26" s="176" t="s">
        <v>118</v>
      </c>
      <c r="J26" s="179" t="s">
        <v>26</v>
      </c>
      <c r="K26" s="182">
        <v>15</v>
      </c>
      <c r="L26" s="228">
        <v>2</v>
      </c>
      <c r="M26" s="233">
        <f t="shared" si="1"/>
        <v>650</v>
      </c>
    </row>
    <row r="27" spans="1:13" ht="15" x14ac:dyDescent="0.25">
      <c r="A27" s="111" t="s">
        <v>39</v>
      </c>
      <c r="B27" s="111" t="s">
        <v>40</v>
      </c>
      <c r="C27" s="153" t="s">
        <v>26</v>
      </c>
      <c r="D27" s="110">
        <v>26</v>
      </c>
      <c r="E27" s="222">
        <v>33</v>
      </c>
      <c r="F27" s="147">
        <f t="shared" si="0"/>
        <v>-21.212121212121218</v>
      </c>
      <c r="G27" s="192"/>
      <c r="H27" s="173" t="s">
        <v>99</v>
      </c>
      <c r="I27" s="174" t="s">
        <v>165</v>
      </c>
      <c r="J27" s="178" t="s">
        <v>26</v>
      </c>
      <c r="K27" s="181">
        <v>9</v>
      </c>
      <c r="L27" s="227">
        <v>0</v>
      </c>
      <c r="M27" s="147" t="str">
        <f t="shared" si="1"/>
        <v xml:space="preserve"> </v>
      </c>
    </row>
    <row r="28" spans="1:13" ht="15.75" x14ac:dyDescent="0.25">
      <c r="A28" s="140" t="s">
        <v>41</v>
      </c>
      <c r="B28" s="140" t="s">
        <v>201</v>
      </c>
      <c r="C28" s="152" t="s">
        <v>24</v>
      </c>
      <c r="D28" s="139">
        <v>174</v>
      </c>
      <c r="E28" s="221">
        <v>0</v>
      </c>
      <c r="F28" s="148" t="str">
        <f t="shared" si="0"/>
        <v xml:space="preserve"> </v>
      </c>
      <c r="G28" s="192"/>
      <c r="H28" s="189" t="s">
        <v>4</v>
      </c>
      <c r="I28" s="262"/>
      <c r="J28" s="263"/>
      <c r="K28" s="264">
        <f>SUM(K14:K27)</f>
        <v>548</v>
      </c>
      <c r="L28" s="265">
        <f>SUM(L14:L27)</f>
        <v>280</v>
      </c>
      <c r="M28" s="236">
        <f>IF(L28&gt;0,(K28*100/L28)-100," ")</f>
        <v>95.714285714285722</v>
      </c>
    </row>
    <row r="29" spans="1:13" ht="15.75" x14ac:dyDescent="0.25">
      <c r="A29" s="112" t="s">
        <v>41</v>
      </c>
      <c r="B29" s="112" t="s">
        <v>42</v>
      </c>
      <c r="C29" s="154" t="s">
        <v>26</v>
      </c>
      <c r="D29" s="110">
        <v>0</v>
      </c>
      <c r="E29" s="222">
        <v>56</v>
      </c>
      <c r="F29" s="147">
        <f t="shared" si="0"/>
        <v>-100</v>
      </c>
      <c r="G29" s="192"/>
      <c r="H29" s="83" t="s">
        <v>3</v>
      </c>
      <c r="I29" s="258"/>
      <c r="J29" s="259"/>
      <c r="K29" s="260">
        <f>SUM(K28+D79)</f>
        <v>17894</v>
      </c>
      <c r="L29" s="261">
        <f>SUM(L28+E79)</f>
        <v>9727</v>
      </c>
      <c r="M29" s="70">
        <f>IF(L29&gt;0,(K29*100/L29)-100," ")</f>
        <v>83.96216716356534</v>
      </c>
    </row>
    <row r="30" spans="1:13" ht="15" x14ac:dyDescent="0.25">
      <c r="A30" s="138" t="s">
        <v>43</v>
      </c>
      <c r="B30" s="138" t="s">
        <v>44</v>
      </c>
      <c r="C30" s="152" t="s">
        <v>24</v>
      </c>
      <c r="D30" s="139">
        <v>49</v>
      </c>
      <c r="E30" s="221">
        <v>90</v>
      </c>
      <c r="F30" s="148">
        <f t="shared" si="0"/>
        <v>-45.555555555555557</v>
      </c>
      <c r="G30" s="192"/>
      <c r="K30" s="191"/>
      <c r="L30" s="191"/>
      <c r="M30" s="192" t="str">
        <f t="shared" si="1"/>
        <v xml:space="preserve"> </v>
      </c>
    </row>
    <row r="31" spans="1:13" ht="15" x14ac:dyDescent="0.25">
      <c r="A31" s="111" t="s">
        <v>43</v>
      </c>
      <c r="B31" s="111" t="s">
        <v>45</v>
      </c>
      <c r="C31" s="153" t="s">
        <v>26</v>
      </c>
      <c r="D31" s="110">
        <v>168</v>
      </c>
      <c r="E31" s="222">
        <v>273</v>
      </c>
      <c r="F31" s="147">
        <f t="shared" si="0"/>
        <v>-38.46153846153846</v>
      </c>
      <c r="G31" s="192"/>
      <c r="H31" s="107" t="s">
        <v>121</v>
      </c>
      <c r="I31" s="104"/>
      <c r="J31" s="190"/>
      <c r="K31" s="191"/>
      <c r="L31" s="191"/>
      <c r="M31" s="192" t="str">
        <f t="shared" si="1"/>
        <v xml:space="preserve"> </v>
      </c>
    </row>
    <row r="32" spans="1:13" ht="15" x14ac:dyDescent="0.25">
      <c r="A32" s="140" t="s">
        <v>43</v>
      </c>
      <c r="B32" s="140" t="s">
        <v>46</v>
      </c>
      <c r="C32" s="152" t="s">
        <v>26</v>
      </c>
      <c r="D32" s="139">
        <v>850</v>
      </c>
      <c r="E32" s="221">
        <v>137</v>
      </c>
      <c r="F32" s="148">
        <f t="shared" si="0"/>
        <v>520.43795620437959</v>
      </c>
      <c r="G32" s="192"/>
      <c r="H32" s="104"/>
      <c r="I32" s="104"/>
      <c r="J32" s="190"/>
      <c r="K32" s="191"/>
      <c r="L32" s="191"/>
      <c r="M32" s="192" t="str">
        <f t="shared" si="1"/>
        <v xml:space="preserve"> </v>
      </c>
    </row>
    <row r="33" spans="1:13" ht="15" x14ac:dyDescent="0.25">
      <c r="A33" s="112" t="s">
        <v>47</v>
      </c>
      <c r="B33" s="112" t="s">
        <v>149</v>
      </c>
      <c r="C33" s="154" t="s">
        <v>26</v>
      </c>
      <c r="D33" s="110">
        <v>443</v>
      </c>
      <c r="E33" s="222">
        <v>63</v>
      </c>
      <c r="F33" s="147">
        <f t="shared" si="0"/>
        <v>603.17460317460313</v>
      </c>
      <c r="G33" s="192"/>
      <c r="H33" s="166" t="s">
        <v>120</v>
      </c>
      <c r="I33" s="186"/>
      <c r="J33" s="190"/>
      <c r="K33" s="191"/>
      <c r="L33" s="191"/>
      <c r="M33" s="192" t="str">
        <f t="shared" si="1"/>
        <v xml:space="preserve"> </v>
      </c>
    </row>
    <row r="34" spans="1:13" ht="15" x14ac:dyDescent="0.25">
      <c r="A34" s="138" t="s">
        <v>49</v>
      </c>
      <c r="B34" s="138" t="s">
        <v>50</v>
      </c>
      <c r="C34" s="152" t="s">
        <v>26</v>
      </c>
      <c r="D34" s="139">
        <v>7</v>
      </c>
      <c r="E34" s="221">
        <v>0</v>
      </c>
      <c r="F34" s="148" t="str">
        <f t="shared" si="0"/>
        <v xml:space="preserve"> </v>
      </c>
      <c r="G34" s="192"/>
      <c r="H34" s="166" t="s">
        <v>24</v>
      </c>
      <c r="I34" s="186" t="s">
        <v>122</v>
      </c>
      <c r="J34" s="190"/>
      <c r="K34" s="191"/>
      <c r="L34" s="191"/>
      <c r="M34" s="192" t="str">
        <f t="shared" si="1"/>
        <v xml:space="preserve"> </v>
      </c>
    </row>
    <row r="35" spans="1:13" ht="15" x14ac:dyDescent="0.25">
      <c r="A35" s="111" t="s">
        <v>49</v>
      </c>
      <c r="B35" s="111" t="s">
        <v>51</v>
      </c>
      <c r="C35" s="153" t="s">
        <v>24</v>
      </c>
      <c r="D35" s="110">
        <v>84</v>
      </c>
      <c r="E35" s="222">
        <v>111</v>
      </c>
      <c r="F35" s="147">
        <f t="shared" si="0"/>
        <v>-24.324324324324323</v>
      </c>
      <c r="G35" s="192"/>
      <c r="H35" s="166" t="s">
        <v>26</v>
      </c>
      <c r="I35" s="186" t="s">
        <v>123</v>
      </c>
      <c r="J35" s="190"/>
      <c r="K35" s="191"/>
      <c r="L35" s="191"/>
      <c r="M35" s="192" t="str">
        <f t="shared" si="1"/>
        <v xml:space="preserve"> </v>
      </c>
    </row>
    <row r="36" spans="1:13" ht="15" x14ac:dyDescent="0.25">
      <c r="A36" s="140" t="s">
        <v>49</v>
      </c>
      <c r="B36" s="140" t="s">
        <v>52</v>
      </c>
      <c r="C36" s="152" t="s">
        <v>24</v>
      </c>
      <c r="D36" s="139">
        <v>33</v>
      </c>
      <c r="E36" s="221">
        <v>42</v>
      </c>
      <c r="F36" s="148">
        <f t="shared" si="0"/>
        <v>-21.428571428571431</v>
      </c>
      <c r="G36" s="192"/>
      <c r="H36" s="166" t="s">
        <v>28</v>
      </c>
      <c r="I36" s="186" t="s">
        <v>124</v>
      </c>
      <c r="J36" s="190"/>
      <c r="K36" s="191"/>
      <c r="L36" s="191"/>
      <c r="M36" s="192" t="str">
        <f t="shared" si="1"/>
        <v xml:space="preserve"> </v>
      </c>
    </row>
    <row r="37" spans="1:13" ht="15" x14ac:dyDescent="0.25">
      <c r="A37" s="112" t="s">
        <v>49</v>
      </c>
      <c r="B37" s="112" t="s">
        <v>53</v>
      </c>
      <c r="C37" s="154" t="s">
        <v>26</v>
      </c>
      <c r="D37" s="110">
        <v>57</v>
      </c>
      <c r="E37" s="222">
        <v>59</v>
      </c>
      <c r="F37" s="147">
        <f t="shared" si="0"/>
        <v>-3.3898305084745743</v>
      </c>
      <c r="G37" s="192"/>
      <c r="H37" s="166" t="s">
        <v>36</v>
      </c>
      <c r="I37" s="186" t="s">
        <v>125</v>
      </c>
      <c r="J37" s="190"/>
      <c r="K37" s="134"/>
      <c r="L37" s="134"/>
      <c r="M37" s="134"/>
    </row>
    <row r="38" spans="1:13" ht="15" x14ac:dyDescent="0.25">
      <c r="A38" s="138" t="s">
        <v>54</v>
      </c>
      <c r="B38" s="138" t="s">
        <v>161</v>
      </c>
      <c r="C38" s="152" t="s">
        <v>24</v>
      </c>
      <c r="D38" s="139">
        <v>60</v>
      </c>
      <c r="E38" s="221">
        <v>19</v>
      </c>
      <c r="F38" s="148">
        <f t="shared" si="0"/>
        <v>215.78947368421052</v>
      </c>
      <c r="G38" s="192"/>
      <c r="K38" s="192"/>
      <c r="L38" s="194"/>
      <c r="M38" s="108"/>
    </row>
    <row r="39" spans="1:13" ht="15" x14ac:dyDescent="0.25">
      <c r="A39" s="111" t="s">
        <v>54</v>
      </c>
      <c r="B39" s="111" t="s">
        <v>162</v>
      </c>
      <c r="C39" s="153" t="s">
        <v>24</v>
      </c>
      <c r="D39" s="110">
        <v>129</v>
      </c>
      <c r="E39" s="222">
        <v>37</v>
      </c>
      <c r="F39" s="147">
        <f t="shared" si="0"/>
        <v>248.64864864864865</v>
      </c>
      <c r="G39" s="192"/>
      <c r="H39" s="166"/>
      <c r="I39" s="186"/>
      <c r="J39" s="193"/>
      <c r="K39" s="192"/>
      <c r="L39" s="194"/>
      <c r="M39" s="108"/>
    </row>
    <row r="40" spans="1:13" ht="15" x14ac:dyDescent="0.25">
      <c r="A40" s="140" t="s">
        <v>57</v>
      </c>
      <c r="B40" s="140" t="s">
        <v>58</v>
      </c>
      <c r="C40" s="152" t="s">
        <v>26</v>
      </c>
      <c r="D40" s="139">
        <v>0</v>
      </c>
      <c r="E40" s="221">
        <v>8</v>
      </c>
      <c r="F40" s="148">
        <f t="shared" si="0"/>
        <v>-100</v>
      </c>
      <c r="G40" s="192"/>
      <c r="H40" s="166"/>
      <c r="I40" s="186"/>
      <c r="J40" s="193"/>
      <c r="K40" s="192"/>
      <c r="L40" s="194"/>
      <c r="M40" s="108"/>
    </row>
    <row r="41" spans="1:13" ht="15" x14ac:dyDescent="0.25">
      <c r="A41" s="112" t="s">
        <v>57</v>
      </c>
      <c r="B41" s="112" t="s">
        <v>24</v>
      </c>
      <c r="C41" s="154" t="s">
        <v>24</v>
      </c>
      <c r="D41" s="110">
        <v>3</v>
      </c>
      <c r="E41" s="222">
        <v>20</v>
      </c>
      <c r="F41" s="147">
        <f t="shared" si="0"/>
        <v>-85</v>
      </c>
      <c r="G41" s="192"/>
      <c r="H41" s="166"/>
      <c r="I41" s="186"/>
      <c r="J41" s="193"/>
      <c r="K41" s="192"/>
      <c r="L41" s="194"/>
      <c r="M41" s="108"/>
    </row>
    <row r="42" spans="1:13" ht="15" x14ac:dyDescent="0.25">
      <c r="A42" s="138" t="s">
        <v>57</v>
      </c>
      <c r="B42" s="138" t="s">
        <v>24</v>
      </c>
      <c r="C42" s="152" t="s">
        <v>28</v>
      </c>
      <c r="D42" s="139">
        <v>5</v>
      </c>
      <c r="E42" s="221">
        <v>0</v>
      </c>
      <c r="F42" s="148" t="str">
        <f t="shared" si="0"/>
        <v xml:space="preserve"> </v>
      </c>
      <c r="G42" s="192"/>
      <c r="H42" s="166"/>
      <c r="I42" s="186"/>
      <c r="J42" s="193"/>
      <c r="K42" s="192"/>
      <c r="L42" s="194"/>
      <c r="M42" s="108"/>
    </row>
    <row r="43" spans="1:13" ht="15" x14ac:dyDescent="0.25">
      <c r="A43" s="111" t="s">
        <v>57</v>
      </c>
      <c r="B43" s="111" t="s">
        <v>26</v>
      </c>
      <c r="C43" s="153" t="s">
        <v>24</v>
      </c>
      <c r="D43" s="110">
        <v>3</v>
      </c>
      <c r="E43" s="222">
        <v>8</v>
      </c>
      <c r="F43" s="147">
        <f t="shared" si="0"/>
        <v>-62.5</v>
      </c>
      <c r="G43" s="192"/>
      <c r="H43" s="166"/>
      <c r="I43" s="186"/>
      <c r="J43" s="193"/>
      <c r="K43" s="192"/>
      <c r="L43" s="194"/>
      <c r="M43" s="108"/>
    </row>
    <row r="44" spans="1:13" ht="15" x14ac:dyDescent="0.25">
      <c r="A44" s="140" t="s">
        <v>57</v>
      </c>
      <c r="B44" s="140" t="s">
        <v>26</v>
      </c>
      <c r="C44" s="152" t="s">
        <v>28</v>
      </c>
      <c r="D44" s="139">
        <v>5</v>
      </c>
      <c r="E44" s="221">
        <v>0</v>
      </c>
      <c r="F44" s="148" t="str">
        <f t="shared" si="0"/>
        <v xml:space="preserve"> </v>
      </c>
      <c r="G44" s="192"/>
      <c r="H44" s="166"/>
      <c r="I44" s="186"/>
      <c r="J44" s="193"/>
      <c r="K44" s="192"/>
      <c r="L44" s="194"/>
      <c r="M44" s="108"/>
    </row>
    <row r="45" spans="1:13" ht="15" x14ac:dyDescent="0.25">
      <c r="A45" s="112" t="s">
        <v>57</v>
      </c>
      <c r="B45" s="112" t="s">
        <v>160</v>
      </c>
      <c r="C45" s="154" t="s">
        <v>26</v>
      </c>
      <c r="D45" s="110">
        <v>152</v>
      </c>
      <c r="E45" s="222">
        <v>0</v>
      </c>
      <c r="F45" s="147" t="str">
        <f t="shared" si="0"/>
        <v xml:space="preserve"> </v>
      </c>
      <c r="G45" s="192"/>
      <c r="H45" s="166"/>
      <c r="I45" s="186"/>
      <c r="J45" s="193"/>
      <c r="K45" s="192"/>
      <c r="L45" s="194"/>
      <c r="M45" s="108"/>
    </row>
    <row r="46" spans="1:13" ht="15" x14ac:dyDescent="0.25">
      <c r="A46" s="138" t="s">
        <v>57</v>
      </c>
      <c r="B46" s="138" t="s">
        <v>202</v>
      </c>
      <c r="C46" s="152" t="s">
        <v>26</v>
      </c>
      <c r="D46" s="139">
        <v>2</v>
      </c>
      <c r="E46" s="221">
        <v>0</v>
      </c>
      <c r="F46" s="148" t="str">
        <f t="shared" si="0"/>
        <v xml:space="preserve"> </v>
      </c>
      <c r="G46" s="192"/>
      <c r="H46" s="166"/>
      <c r="I46" s="186"/>
      <c r="J46" s="193"/>
      <c r="K46" s="192"/>
      <c r="L46" s="194"/>
      <c r="M46" s="108"/>
    </row>
    <row r="47" spans="1:13" ht="15" x14ac:dyDescent="0.25">
      <c r="A47" s="111" t="s">
        <v>57</v>
      </c>
      <c r="B47" s="111" t="s">
        <v>158</v>
      </c>
      <c r="C47" s="153" t="s">
        <v>24</v>
      </c>
      <c r="D47" s="110">
        <v>7</v>
      </c>
      <c r="E47" s="222">
        <v>329</v>
      </c>
      <c r="F47" s="147">
        <f t="shared" si="0"/>
        <v>-97.872340425531917</v>
      </c>
      <c r="G47" s="192"/>
      <c r="H47" s="134"/>
      <c r="I47" s="134"/>
      <c r="J47" s="134"/>
      <c r="K47" s="134"/>
      <c r="L47" s="134"/>
      <c r="M47" s="134"/>
    </row>
    <row r="48" spans="1:13" ht="15" x14ac:dyDescent="0.25">
      <c r="A48" s="140" t="s">
        <v>57</v>
      </c>
      <c r="B48" s="140" t="s">
        <v>159</v>
      </c>
      <c r="C48" s="152" t="s">
        <v>24</v>
      </c>
      <c r="D48" s="139">
        <v>2</v>
      </c>
      <c r="E48" s="221">
        <v>58</v>
      </c>
      <c r="F48" s="148">
        <f t="shared" si="0"/>
        <v>-96.551724137931032</v>
      </c>
      <c r="G48" s="192"/>
      <c r="H48" s="166"/>
      <c r="I48" s="186"/>
      <c r="J48" s="193"/>
      <c r="K48" s="192"/>
      <c r="L48" s="194"/>
      <c r="M48" s="108"/>
    </row>
    <row r="49" spans="1:13" ht="15" x14ac:dyDescent="0.25">
      <c r="A49" s="112" t="s">
        <v>2</v>
      </c>
      <c r="B49" s="112" t="s">
        <v>66</v>
      </c>
      <c r="C49" s="154" t="s">
        <v>24</v>
      </c>
      <c r="D49" s="110">
        <v>380</v>
      </c>
      <c r="E49" s="222">
        <v>309</v>
      </c>
      <c r="F49" s="147">
        <f t="shared" si="0"/>
        <v>22.977346278317157</v>
      </c>
      <c r="G49" s="192"/>
      <c r="H49" s="166"/>
      <c r="I49" s="186"/>
      <c r="J49" s="193"/>
      <c r="K49" s="192"/>
      <c r="L49" s="194"/>
      <c r="M49" s="108"/>
    </row>
    <row r="50" spans="1:13" ht="15" x14ac:dyDescent="0.25">
      <c r="A50" s="138" t="s">
        <v>67</v>
      </c>
      <c r="B50" s="138" t="s">
        <v>68</v>
      </c>
      <c r="C50" s="152" t="s">
        <v>26</v>
      </c>
      <c r="D50" s="139">
        <v>86</v>
      </c>
      <c r="E50" s="221">
        <v>104</v>
      </c>
      <c r="F50" s="148">
        <f t="shared" si="0"/>
        <v>-17.307692307692307</v>
      </c>
      <c r="G50" s="192"/>
      <c r="H50" s="166"/>
      <c r="I50" s="186"/>
      <c r="J50" s="193"/>
      <c r="K50" s="192"/>
      <c r="L50" s="194"/>
      <c r="M50" s="108"/>
    </row>
    <row r="51" spans="1:13" ht="15" x14ac:dyDescent="0.25">
      <c r="A51" s="111" t="s">
        <v>67</v>
      </c>
      <c r="B51" s="111" t="s">
        <v>69</v>
      </c>
      <c r="C51" s="153" t="s">
        <v>24</v>
      </c>
      <c r="D51" s="110">
        <v>741</v>
      </c>
      <c r="E51" s="222">
        <v>642</v>
      </c>
      <c r="F51" s="147">
        <f t="shared" si="0"/>
        <v>15.420560747663558</v>
      </c>
      <c r="G51" s="192"/>
      <c r="H51" s="166"/>
      <c r="I51" s="186"/>
      <c r="J51" s="193"/>
      <c r="K51" s="192"/>
      <c r="L51" s="194"/>
      <c r="M51" s="108"/>
    </row>
    <row r="52" spans="1:13" ht="15" x14ac:dyDescent="0.25">
      <c r="A52" s="140" t="s">
        <v>70</v>
      </c>
      <c r="B52" s="140" t="s">
        <v>71</v>
      </c>
      <c r="C52" s="152" t="s">
        <v>26</v>
      </c>
      <c r="D52" s="139">
        <v>89</v>
      </c>
      <c r="E52" s="221">
        <v>47</v>
      </c>
      <c r="F52" s="148">
        <f t="shared" si="0"/>
        <v>89.361702127659584</v>
      </c>
      <c r="G52" s="192"/>
      <c r="H52" s="166"/>
      <c r="I52" s="186"/>
      <c r="J52" s="193"/>
      <c r="K52" s="192"/>
      <c r="L52" s="194"/>
      <c r="M52" s="108"/>
    </row>
    <row r="53" spans="1:13" ht="15" x14ac:dyDescent="0.25">
      <c r="A53" s="112" t="s">
        <v>70</v>
      </c>
      <c r="B53" s="112" t="s">
        <v>72</v>
      </c>
      <c r="C53" s="154" t="s">
        <v>26</v>
      </c>
      <c r="D53" s="110">
        <v>530</v>
      </c>
      <c r="E53" s="222">
        <v>426</v>
      </c>
      <c r="F53" s="147">
        <f t="shared" si="0"/>
        <v>24.413145539906097</v>
      </c>
      <c r="G53" s="192"/>
      <c r="H53" s="166"/>
      <c r="I53" s="186"/>
      <c r="J53" s="193"/>
      <c r="K53" s="192"/>
      <c r="L53" s="194"/>
      <c r="M53" s="108"/>
    </row>
    <row r="54" spans="1:13" ht="14.25" customHeight="1" x14ac:dyDescent="0.25">
      <c r="A54" s="138" t="s">
        <v>73</v>
      </c>
      <c r="B54" s="138" t="s">
        <v>74</v>
      </c>
      <c r="C54" s="152" t="s">
        <v>26</v>
      </c>
      <c r="D54" s="139">
        <v>101</v>
      </c>
      <c r="E54" s="221">
        <v>213</v>
      </c>
      <c r="F54" s="148">
        <f t="shared" si="0"/>
        <v>-52.582159624413144</v>
      </c>
      <c r="G54" s="192"/>
      <c r="H54" s="166"/>
      <c r="I54" s="186"/>
      <c r="J54" s="193"/>
      <c r="K54" s="192"/>
      <c r="L54" s="194"/>
      <c r="M54" s="108"/>
    </row>
    <row r="55" spans="1:13" ht="15" x14ac:dyDescent="0.25">
      <c r="A55" s="111" t="s">
        <v>75</v>
      </c>
      <c r="B55" s="111" t="s">
        <v>76</v>
      </c>
      <c r="C55" s="153" t="s">
        <v>26</v>
      </c>
      <c r="D55" s="110">
        <v>18</v>
      </c>
      <c r="E55" s="222">
        <v>72</v>
      </c>
      <c r="F55" s="147">
        <f t="shared" si="0"/>
        <v>-75</v>
      </c>
      <c r="G55" s="192"/>
      <c r="H55" s="166"/>
      <c r="I55" s="186"/>
      <c r="J55" s="193"/>
      <c r="K55" s="192"/>
      <c r="L55" s="194"/>
      <c r="M55" s="108"/>
    </row>
    <row r="56" spans="1:13" ht="15" x14ac:dyDescent="0.25">
      <c r="A56" s="140" t="s">
        <v>77</v>
      </c>
      <c r="B56" s="140" t="s">
        <v>150</v>
      </c>
      <c r="C56" s="152" t="s">
        <v>24</v>
      </c>
      <c r="D56" s="139">
        <v>301</v>
      </c>
      <c r="E56" s="221">
        <v>128</v>
      </c>
      <c r="F56" s="148">
        <f t="shared" si="0"/>
        <v>135.15625</v>
      </c>
      <c r="G56" s="192"/>
      <c r="H56" s="166"/>
      <c r="I56" s="186"/>
      <c r="J56" s="193"/>
      <c r="K56" s="192"/>
      <c r="L56" s="194"/>
      <c r="M56" s="108"/>
    </row>
    <row r="57" spans="1:13" ht="15" x14ac:dyDescent="0.25">
      <c r="A57" s="112" t="s">
        <v>77</v>
      </c>
      <c r="B57" s="112" t="s">
        <v>151</v>
      </c>
      <c r="C57" s="154" t="s">
        <v>24</v>
      </c>
      <c r="D57" s="110">
        <v>143</v>
      </c>
      <c r="E57" s="222">
        <v>277</v>
      </c>
      <c r="F57" s="147">
        <f t="shared" si="0"/>
        <v>-48.375451263537904</v>
      </c>
      <c r="G57" s="192"/>
      <c r="H57" s="195"/>
      <c r="I57" s="145"/>
      <c r="J57" s="196"/>
      <c r="K57" s="197"/>
      <c r="L57" s="198"/>
      <c r="M57" s="199"/>
    </row>
    <row r="58" spans="1:13" ht="14.1" customHeight="1" x14ac:dyDescent="0.25">
      <c r="A58" s="138" t="s">
        <v>80</v>
      </c>
      <c r="B58" s="138" t="s">
        <v>173</v>
      </c>
      <c r="C58" s="152" t="s">
        <v>26</v>
      </c>
      <c r="D58" s="139">
        <v>0</v>
      </c>
      <c r="E58" s="221">
        <v>2</v>
      </c>
      <c r="F58" s="148">
        <f t="shared" si="0"/>
        <v>-100</v>
      </c>
      <c r="G58" s="192"/>
      <c r="H58" s="200"/>
      <c r="I58" s="200"/>
      <c r="J58" s="201"/>
      <c r="K58" s="136"/>
      <c r="L58" s="136"/>
      <c r="M58" s="136"/>
    </row>
    <row r="59" spans="1:13" ht="14.1" customHeight="1" x14ac:dyDescent="0.25">
      <c r="A59" s="111" t="s">
        <v>80</v>
      </c>
      <c r="B59" s="111" t="s">
        <v>81</v>
      </c>
      <c r="C59" s="153" t="s">
        <v>26</v>
      </c>
      <c r="D59" s="110">
        <v>1799</v>
      </c>
      <c r="E59" s="222">
        <v>908</v>
      </c>
      <c r="F59" s="147">
        <f t="shared" si="0"/>
        <v>98.127753303964766</v>
      </c>
      <c r="G59" s="192"/>
      <c r="H59" s="200"/>
      <c r="I59" s="200"/>
      <c r="J59" s="201"/>
      <c r="K59" s="136"/>
      <c r="L59" s="136"/>
      <c r="M59" s="136"/>
    </row>
    <row r="60" spans="1:13" ht="15.75" x14ac:dyDescent="0.25">
      <c r="A60" s="140" t="s">
        <v>82</v>
      </c>
      <c r="B60" s="140" t="s">
        <v>83</v>
      </c>
      <c r="C60" s="152" t="s">
        <v>26</v>
      </c>
      <c r="D60" s="139">
        <v>82</v>
      </c>
      <c r="E60" s="221">
        <v>38</v>
      </c>
      <c r="F60" s="148">
        <f t="shared" si="0"/>
        <v>115.78947368421052</v>
      </c>
      <c r="G60" s="192"/>
      <c r="H60" s="202"/>
      <c r="I60" s="203"/>
      <c r="J60" s="204"/>
      <c r="K60" s="205"/>
      <c r="L60" s="205"/>
      <c r="M60" s="205"/>
    </row>
    <row r="61" spans="1:13" ht="15.75" x14ac:dyDescent="0.25">
      <c r="A61" s="112" t="s">
        <v>82</v>
      </c>
      <c r="B61" s="112" t="s">
        <v>195</v>
      </c>
      <c r="C61" s="154" t="s">
        <v>26</v>
      </c>
      <c r="D61" s="110">
        <v>190</v>
      </c>
      <c r="E61" s="222">
        <v>117</v>
      </c>
      <c r="F61" s="147">
        <f t="shared" si="0"/>
        <v>62.393162393162385</v>
      </c>
      <c r="G61" s="192"/>
      <c r="H61" s="291"/>
      <c r="I61" s="203"/>
      <c r="J61" s="204"/>
      <c r="K61" s="205"/>
      <c r="L61" s="205"/>
      <c r="M61" s="205"/>
    </row>
    <row r="62" spans="1:13" ht="15" x14ac:dyDescent="0.25">
      <c r="A62" s="138" t="s">
        <v>82</v>
      </c>
      <c r="B62" s="138" t="s">
        <v>203</v>
      </c>
      <c r="C62" s="152" t="s">
        <v>26</v>
      </c>
      <c r="D62" s="139">
        <v>56</v>
      </c>
      <c r="E62" s="221">
        <v>43</v>
      </c>
      <c r="F62" s="148">
        <f t="shared" si="0"/>
        <v>30.232558139534888</v>
      </c>
      <c r="G62" s="192"/>
      <c r="H62" s="200"/>
      <c r="I62" s="206"/>
      <c r="J62" s="201"/>
      <c r="K62" s="133"/>
      <c r="L62" s="133"/>
      <c r="M62" s="133"/>
    </row>
    <row r="63" spans="1:13" ht="15" x14ac:dyDescent="0.25">
      <c r="A63" s="111" t="s">
        <v>86</v>
      </c>
      <c r="B63" s="111" t="s">
        <v>87</v>
      </c>
      <c r="C63" s="153" t="s">
        <v>26</v>
      </c>
      <c r="D63" s="110">
        <v>5024</v>
      </c>
      <c r="E63" s="222">
        <v>0</v>
      </c>
      <c r="F63" s="147" t="str">
        <f t="shared" si="0"/>
        <v xml:space="preserve"> </v>
      </c>
      <c r="G63" s="192"/>
      <c r="H63" s="200"/>
      <c r="I63" s="206"/>
      <c r="J63" s="201"/>
      <c r="K63" s="133"/>
      <c r="L63" s="133"/>
      <c r="M63" s="133"/>
    </row>
    <row r="64" spans="1:13" ht="15" x14ac:dyDescent="0.25">
      <c r="A64" s="140" t="s">
        <v>86</v>
      </c>
      <c r="B64" s="140" t="s">
        <v>88</v>
      </c>
      <c r="C64" s="152" t="s">
        <v>26</v>
      </c>
      <c r="D64" s="139">
        <v>505</v>
      </c>
      <c r="E64" s="221">
        <v>836</v>
      </c>
      <c r="F64" s="148">
        <f t="shared" si="0"/>
        <v>-39.593301435406701</v>
      </c>
      <c r="G64" s="192"/>
      <c r="H64" s="200"/>
      <c r="I64" s="206"/>
      <c r="J64" s="201"/>
      <c r="K64" s="136"/>
      <c r="L64" s="136"/>
      <c r="M64" s="136"/>
    </row>
    <row r="65" spans="1:13" ht="15" x14ac:dyDescent="0.25">
      <c r="A65" s="112" t="s">
        <v>86</v>
      </c>
      <c r="B65" s="112" t="s">
        <v>89</v>
      </c>
      <c r="C65" s="154" t="s">
        <v>26</v>
      </c>
      <c r="D65" s="110">
        <v>526</v>
      </c>
      <c r="E65" s="222">
        <v>624</v>
      </c>
      <c r="F65" s="147">
        <f t="shared" si="0"/>
        <v>-15.705128205128204</v>
      </c>
      <c r="G65" s="192"/>
      <c r="H65" s="200"/>
      <c r="I65" s="206"/>
      <c r="J65" s="201"/>
      <c r="K65" s="133"/>
      <c r="L65" s="133"/>
      <c r="M65" s="133"/>
    </row>
    <row r="66" spans="1:13" ht="15" x14ac:dyDescent="0.25">
      <c r="A66" s="138" t="s">
        <v>90</v>
      </c>
      <c r="B66" s="138" t="s">
        <v>91</v>
      </c>
      <c r="C66" s="152" t="s">
        <v>24</v>
      </c>
      <c r="D66" s="139">
        <v>56</v>
      </c>
      <c r="E66" s="221">
        <v>85</v>
      </c>
      <c r="F66" s="148">
        <f t="shared" si="0"/>
        <v>-34.117647058823536</v>
      </c>
      <c r="G66" s="192"/>
      <c r="H66" s="207"/>
      <c r="I66" s="206"/>
      <c r="J66" s="133"/>
      <c r="K66" s="133"/>
      <c r="L66" s="133"/>
      <c r="M66" s="134"/>
    </row>
    <row r="67" spans="1:13" ht="15" x14ac:dyDescent="0.25">
      <c r="A67" s="111" t="s">
        <v>92</v>
      </c>
      <c r="B67" s="111" t="s">
        <v>152</v>
      </c>
      <c r="C67" s="153" t="s">
        <v>24</v>
      </c>
      <c r="D67" s="110">
        <v>16</v>
      </c>
      <c r="E67" s="222">
        <v>0</v>
      </c>
      <c r="F67" s="147" t="str">
        <f t="shared" si="0"/>
        <v xml:space="preserve"> </v>
      </c>
      <c r="G67" s="192"/>
      <c r="H67" s="134"/>
      <c r="I67" s="134"/>
      <c r="J67" s="134"/>
      <c r="K67" s="134"/>
      <c r="L67" s="134"/>
      <c r="M67" s="134"/>
    </row>
    <row r="68" spans="1:13" ht="15" x14ac:dyDescent="0.25">
      <c r="A68" s="140" t="s">
        <v>92</v>
      </c>
      <c r="B68" s="140" t="s">
        <v>153</v>
      </c>
      <c r="C68" s="152" t="s">
        <v>24</v>
      </c>
      <c r="D68" s="139">
        <v>18</v>
      </c>
      <c r="E68" s="221">
        <v>20</v>
      </c>
      <c r="F68" s="148">
        <f t="shared" si="0"/>
        <v>-10</v>
      </c>
      <c r="G68" s="192"/>
      <c r="H68" s="134"/>
      <c r="I68" s="134"/>
      <c r="J68" s="134"/>
      <c r="K68" s="134"/>
      <c r="L68" s="134"/>
      <c r="M68" s="134"/>
    </row>
    <row r="69" spans="1:13" ht="15" x14ac:dyDescent="0.25">
      <c r="A69" s="112" t="s">
        <v>92</v>
      </c>
      <c r="B69" s="112" t="s">
        <v>94</v>
      </c>
      <c r="C69" s="154" t="s">
        <v>24</v>
      </c>
      <c r="D69" s="110">
        <v>220</v>
      </c>
      <c r="E69" s="222">
        <v>24</v>
      </c>
      <c r="F69" s="147">
        <f t="shared" si="0"/>
        <v>816.66666666666663</v>
      </c>
      <c r="G69" s="192"/>
      <c r="H69" s="104"/>
      <c r="I69" s="104"/>
      <c r="J69" s="104"/>
      <c r="K69" s="104"/>
      <c r="L69" s="104"/>
      <c r="M69" s="104"/>
    </row>
    <row r="70" spans="1:13" ht="15" x14ac:dyDescent="0.25">
      <c r="A70" s="140" t="s">
        <v>92</v>
      </c>
      <c r="B70" s="140" t="s">
        <v>154</v>
      </c>
      <c r="C70" s="152" t="s">
        <v>24</v>
      </c>
      <c r="D70" s="139">
        <v>23</v>
      </c>
      <c r="E70" s="221">
        <v>24</v>
      </c>
      <c r="F70" s="148">
        <f t="shared" si="0"/>
        <v>-4.1666666666666714</v>
      </c>
      <c r="G70" s="192"/>
      <c r="H70" s="104"/>
      <c r="I70" s="104"/>
      <c r="J70" s="104"/>
      <c r="K70" s="104"/>
      <c r="L70" s="104"/>
      <c r="M70" s="104"/>
    </row>
    <row r="71" spans="1:13" ht="15" x14ac:dyDescent="0.25">
      <c r="A71" s="112" t="s">
        <v>92</v>
      </c>
      <c r="B71" s="112" t="s">
        <v>155</v>
      </c>
      <c r="C71" s="154" t="s">
        <v>24</v>
      </c>
      <c r="D71" s="110">
        <v>489</v>
      </c>
      <c r="E71" s="222">
        <v>569</v>
      </c>
      <c r="F71" s="147">
        <f t="shared" si="0"/>
        <v>-14.059753954305805</v>
      </c>
      <c r="G71" s="192"/>
      <c r="H71" s="104"/>
      <c r="I71" s="104"/>
      <c r="J71" s="104"/>
      <c r="K71" s="104"/>
      <c r="L71" s="104"/>
      <c r="M71" s="104"/>
    </row>
    <row r="72" spans="1:13" ht="15" x14ac:dyDescent="0.25">
      <c r="A72" s="140" t="s">
        <v>92</v>
      </c>
      <c r="B72" s="140" t="s">
        <v>156</v>
      </c>
      <c r="C72" s="152" t="s">
        <v>24</v>
      </c>
      <c r="D72" s="139">
        <v>297</v>
      </c>
      <c r="E72" s="221">
        <v>259</v>
      </c>
      <c r="F72" s="148">
        <f t="shared" si="0"/>
        <v>14.671814671814673</v>
      </c>
      <c r="G72" s="192"/>
      <c r="H72" s="104"/>
      <c r="I72" s="104"/>
      <c r="J72" s="104"/>
      <c r="K72" s="104"/>
      <c r="L72" s="104"/>
      <c r="M72" s="104"/>
    </row>
    <row r="73" spans="1:13" s="9" customFormat="1" ht="15" x14ac:dyDescent="0.25">
      <c r="A73" s="112" t="s">
        <v>99</v>
      </c>
      <c r="B73" s="112" t="s">
        <v>101</v>
      </c>
      <c r="C73" s="154" t="s">
        <v>26</v>
      </c>
      <c r="D73" s="110">
        <v>616</v>
      </c>
      <c r="E73" s="222">
        <v>231</v>
      </c>
      <c r="F73" s="147">
        <f t="shared" si="0"/>
        <v>166.66666666666669</v>
      </c>
      <c r="G73" s="192"/>
      <c r="H73" s="104"/>
      <c r="I73" s="104"/>
      <c r="J73" s="104"/>
      <c r="K73" s="104"/>
      <c r="L73" s="104"/>
      <c r="M73" s="104"/>
    </row>
    <row r="74" spans="1:13" ht="14.25" customHeight="1" x14ac:dyDescent="0.25">
      <c r="A74" s="140" t="s">
        <v>99</v>
      </c>
      <c r="B74" s="140" t="s">
        <v>102</v>
      </c>
      <c r="C74" s="152" t="s">
        <v>26</v>
      </c>
      <c r="D74" s="139">
        <v>14</v>
      </c>
      <c r="E74" s="221">
        <v>34</v>
      </c>
      <c r="F74" s="148">
        <f t="shared" si="0"/>
        <v>-58.823529411764703</v>
      </c>
      <c r="G74" s="192"/>
      <c r="H74" s="9"/>
      <c r="I74" s="9"/>
      <c r="J74" s="9"/>
      <c r="K74" s="9"/>
      <c r="L74" s="9"/>
      <c r="M74" s="9"/>
    </row>
    <row r="75" spans="1:13" ht="15.75" x14ac:dyDescent="0.25">
      <c r="A75" s="112" t="s">
        <v>99</v>
      </c>
      <c r="B75" s="112" t="s">
        <v>100</v>
      </c>
      <c r="C75" s="154" t="s">
        <v>24</v>
      </c>
      <c r="D75" s="110">
        <v>2</v>
      </c>
      <c r="E75" s="222">
        <v>27</v>
      </c>
      <c r="F75" s="147">
        <f t="shared" si="0"/>
        <v>-92.592592592592595</v>
      </c>
      <c r="G75" s="208"/>
      <c r="H75" s="104"/>
      <c r="I75" s="104"/>
      <c r="J75" s="104"/>
      <c r="K75" s="104"/>
      <c r="L75" s="104"/>
      <c r="M75" s="104"/>
    </row>
    <row r="76" spans="1:13" ht="15" x14ac:dyDescent="0.25">
      <c r="A76" s="140" t="s">
        <v>99</v>
      </c>
      <c r="B76" s="140" t="s">
        <v>157</v>
      </c>
      <c r="C76" s="152" t="s">
        <v>24</v>
      </c>
      <c r="D76" s="139">
        <v>0</v>
      </c>
      <c r="E76" s="221">
        <v>2</v>
      </c>
      <c r="F76" s="148">
        <f t="shared" si="0"/>
        <v>-100</v>
      </c>
      <c r="G76" s="192"/>
      <c r="H76" s="104"/>
      <c r="I76" s="104"/>
      <c r="J76" s="104"/>
      <c r="K76" s="104"/>
      <c r="L76" s="104"/>
      <c r="M76" s="104"/>
    </row>
    <row r="77" spans="1:13" ht="14.25" customHeight="1" x14ac:dyDescent="0.25">
      <c r="A77" s="112" t="s">
        <v>99</v>
      </c>
      <c r="B77" s="112" t="s">
        <v>167</v>
      </c>
      <c r="C77" s="154" t="s">
        <v>24</v>
      </c>
      <c r="D77" s="110">
        <v>83</v>
      </c>
      <c r="E77" s="222">
        <v>50</v>
      </c>
      <c r="F77" s="147">
        <f t="shared" si="0"/>
        <v>66</v>
      </c>
      <c r="H77" s="104"/>
      <c r="I77" s="104"/>
      <c r="J77" s="104"/>
      <c r="K77" s="104"/>
      <c r="L77" s="104"/>
      <c r="M77" s="104"/>
    </row>
    <row r="78" spans="1:13" ht="15" x14ac:dyDescent="0.25">
      <c r="A78" s="140" t="s">
        <v>99</v>
      </c>
      <c r="B78" s="140" t="s">
        <v>145</v>
      </c>
      <c r="C78" s="152" t="s">
        <v>28</v>
      </c>
      <c r="D78" s="139">
        <v>0</v>
      </c>
      <c r="E78" s="221">
        <v>1</v>
      </c>
      <c r="F78" s="148">
        <f t="shared" si="0"/>
        <v>-100</v>
      </c>
      <c r="H78" s="104"/>
      <c r="I78" s="104"/>
      <c r="J78" s="104"/>
      <c r="K78" s="104"/>
      <c r="L78" s="104"/>
      <c r="M78" s="104"/>
    </row>
    <row r="79" spans="1:13" ht="15.75" x14ac:dyDescent="0.25">
      <c r="A79" s="83" t="s">
        <v>4</v>
      </c>
      <c r="B79" s="83"/>
      <c r="C79" s="84"/>
      <c r="D79" s="85">
        <f>SUM(D14:D78)</f>
        <v>17346</v>
      </c>
      <c r="E79" s="245">
        <f>SUM(E14:E78)</f>
        <v>9447</v>
      </c>
      <c r="F79" s="290">
        <f t="shared" si="0"/>
        <v>83.613845665290569</v>
      </c>
      <c r="H79" s="104"/>
      <c r="I79" s="104"/>
      <c r="J79" s="104"/>
      <c r="K79" s="104"/>
      <c r="L79" s="104"/>
      <c r="M79" s="104"/>
    </row>
    <row r="80" spans="1:13" ht="4.5" customHeight="1" x14ac:dyDescent="0.25">
      <c r="A80" s="229"/>
      <c r="B80" s="229"/>
      <c r="C80" s="230"/>
      <c r="D80" s="229"/>
      <c r="E80" s="229"/>
      <c r="F80" s="192" t="str">
        <f t="shared" si="0"/>
        <v xml:space="preserve"> </v>
      </c>
      <c r="H80" s="104"/>
      <c r="I80" s="104"/>
      <c r="J80" s="104"/>
      <c r="K80" s="104"/>
      <c r="L80" s="104"/>
      <c r="M80" s="104"/>
    </row>
    <row r="81" spans="1:13" x14ac:dyDescent="0.2">
      <c r="A81" s="117" t="s">
        <v>204</v>
      </c>
      <c r="B81" s="117"/>
      <c r="C81" s="232"/>
      <c r="D81" s="117"/>
      <c r="E81" s="117"/>
      <c r="F81" s="117"/>
      <c r="H81" s="104"/>
      <c r="I81" s="104"/>
      <c r="J81" s="104"/>
      <c r="K81" s="104"/>
      <c r="L81" s="104"/>
      <c r="M81" s="104"/>
    </row>
    <row r="82" spans="1:13" x14ac:dyDescent="0.2">
      <c r="A82" s="117"/>
      <c r="I82" s="115"/>
      <c r="J82" s="113"/>
      <c r="K82" s="113"/>
      <c r="L82" s="113"/>
      <c r="M82" s="104"/>
    </row>
    <row r="83" spans="1:13" x14ac:dyDescent="0.2">
      <c r="B83" s="9"/>
      <c r="I83" s="115"/>
      <c r="J83" s="113"/>
      <c r="K83" s="113"/>
      <c r="L83" s="113"/>
      <c r="M83" s="104"/>
    </row>
    <row r="84" spans="1:13" ht="15" x14ac:dyDescent="0.25">
      <c r="B84" s="9"/>
      <c r="G84" s="135"/>
      <c r="I84" s="115"/>
      <c r="J84" s="114"/>
      <c r="K84" s="114"/>
      <c r="L84" s="114"/>
      <c r="M84" s="104"/>
    </row>
    <row r="85" spans="1:13" x14ac:dyDescent="0.2">
      <c r="I85" s="115"/>
      <c r="J85" s="114"/>
      <c r="K85" s="114"/>
      <c r="L85" s="114"/>
      <c r="M85" s="104"/>
    </row>
    <row r="86" spans="1:13" ht="15" x14ac:dyDescent="0.25">
      <c r="H86" s="164"/>
      <c r="I86" s="167"/>
      <c r="J86" s="116"/>
      <c r="K86" s="116"/>
      <c r="L86" s="116"/>
      <c r="M86" s="104"/>
    </row>
    <row r="87" spans="1:13" x14ac:dyDescent="0.2">
      <c r="J87" s="106"/>
      <c r="M87" s="104"/>
    </row>
    <row r="88" spans="1:13" ht="15" x14ac:dyDescent="0.25">
      <c r="A88" s="105"/>
      <c r="B88" s="105"/>
      <c r="C88" s="158"/>
      <c r="D88" s="105"/>
      <c r="E88" s="105"/>
      <c r="F88" s="105"/>
      <c r="J88" s="106"/>
      <c r="M88" s="104"/>
    </row>
    <row r="89" spans="1:13" x14ac:dyDescent="0.2">
      <c r="J89" s="106"/>
      <c r="M89" s="104"/>
    </row>
    <row r="90" spans="1:13" x14ac:dyDescent="0.2">
      <c r="J90" s="106"/>
      <c r="M90" s="104"/>
    </row>
    <row r="91" spans="1:13" x14ac:dyDescent="0.2">
      <c r="J91" s="106"/>
      <c r="M91" s="104"/>
    </row>
    <row r="92" spans="1:13" x14ac:dyDescent="0.2">
      <c r="J92" s="106"/>
      <c r="M92" s="104"/>
    </row>
    <row r="93" spans="1:13" x14ac:dyDescent="0.2">
      <c r="J93" s="106"/>
      <c r="M93" s="104"/>
    </row>
    <row r="94" spans="1:13" x14ac:dyDescent="0.2">
      <c r="J94" s="106"/>
      <c r="M94" s="104"/>
    </row>
    <row r="95" spans="1:13" x14ac:dyDescent="0.2">
      <c r="J95" s="106"/>
      <c r="M95" s="104"/>
    </row>
  </sheetData>
  <mergeCells count="3">
    <mergeCell ref="A9:F9"/>
    <mergeCell ref="H9:M9"/>
    <mergeCell ref="L10:M10"/>
  </mergeCells>
  <pageMargins left="0.59055118110236227" right="0.11811023622047245" top="0.43307086614173229" bottom="0.43307086614173229" header="0.43307086614173229" footer="0.43307086614173229"/>
  <pageSetup paperSize="9" scale="62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Juli</vt:lpstr>
      <vt:lpstr>Aug</vt:lpstr>
      <vt:lpstr>Sept</vt:lpstr>
      <vt:lpstr>Okt</vt:lpstr>
      <vt:lpstr>Nov</vt:lpstr>
      <vt:lpstr>Dez</vt:lpstr>
      <vt:lpstr>Aug!Druckbereich</vt:lpstr>
      <vt:lpstr>Dez!Druckbereich</vt:lpstr>
      <vt:lpstr>Juli!Druckbereich</vt:lpstr>
      <vt:lpstr>Nov!Druckbereich</vt:lpstr>
      <vt:lpstr>Okt!Druckbereich</vt:lpstr>
      <vt:lpstr>Sept!Druckbereich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Luigi Cescato, auto-schweiz</cp:lastModifiedBy>
  <cp:lastPrinted>2020-01-14T08:59:53Z</cp:lastPrinted>
  <dcterms:created xsi:type="dcterms:W3CDTF">1998-10-12T07:12:00Z</dcterms:created>
  <dcterms:modified xsi:type="dcterms:W3CDTF">2020-03-30T06:12:36Z</dcterms:modified>
</cp:coreProperties>
</file>